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/>
</workbook>
</file>

<file path=xl/calcChain.xml><?xml version="1.0" encoding="utf-8"?>
<calcChain xmlns="http://schemas.openxmlformats.org/spreadsheetml/2006/main">
  <c r="H8" i="4" l="1"/>
  <c r="E12" i="4" l="1"/>
  <c r="E8" i="4" s="1"/>
  <c r="E11" i="4" s="1"/>
  <c r="H12" i="4" l="1"/>
  <c r="F12" i="4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N10" i="4"/>
  <c r="L12" i="4"/>
  <c r="K12" i="4"/>
  <c r="L22" i="4"/>
  <c r="L17" i="4"/>
  <c r="L8" i="4" l="1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s="1"/>
  <c r="I11" i="4" l="1"/>
  <c r="I10" i="4"/>
  <c r="H22" i="4"/>
  <c r="H17" i="4"/>
  <c r="G22" i="4" l="1"/>
  <c r="G17" i="4"/>
  <c r="G12" i="4"/>
  <c r="G8" i="4" s="1"/>
  <c r="F22" i="4" l="1"/>
  <c r="F17" i="4"/>
  <c r="F8" i="4" l="1"/>
  <c r="E17" i="4"/>
  <c r="E22" i="4"/>
  <c r="D22" i="4"/>
  <c r="F11" i="4" l="1"/>
  <c r="F10" i="4"/>
  <c r="D12" i="4"/>
  <c r="D17" i="4"/>
  <c r="E10" i="4" l="1"/>
  <c r="D8" i="4"/>
  <c r="C17" i="4"/>
  <c r="C40" i="4"/>
  <c r="C35" i="4"/>
  <c r="C30" i="4"/>
  <c r="D11" i="4" l="1"/>
  <c r="C26" i="4"/>
  <c r="C28" i="4" s="1"/>
  <c r="D10" i="4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22" i="4" l="1"/>
  <c r="O12" i="4"/>
  <c r="O13" i="4"/>
  <c r="O17" i="4" l="1"/>
  <c r="G10" i="4" l="1"/>
  <c r="G11" i="4"/>
  <c r="H11" i="4" l="1"/>
  <c r="H10" i="4"/>
  <c r="O9" i="4"/>
  <c r="M8" i="4"/>
  <c r="O8" i="4" l="1"/>
  <c r="O10" i="4" s="1"/>
  <c r="M11" i="4"/>
  <c r="O11" i="4" s="1"/>
  <c r="M10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<sst xmlns="http://schemas.openxmlformats.org/spreadsheetml/2006/main" count="93" uniqueCount="41">
  <si>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</si>
  <si>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</si>
  <si>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</si>
  <si>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</si>
  <si>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</si>
  <si>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</si>
  <si>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</si>
  <si>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</si>
  <si>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</si>
  <si>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</si>
  <si>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</si>
  <si>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</si>
  <si>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</si>
  <si>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</si>
  <si>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</si>
  <si>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</si>
  <si>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</si>
  <si>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</si>
  <si>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</si>
  <si>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</si>
  <si>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</si>
  <si>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</si>
  <si>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</si>
  <si>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</si>
  <si>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</si>
  <si>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</si>
  <si>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</si>
  <si>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</si>
  <si>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</si>
  <si>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</si>
  <si>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</si>
  <si>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</si>
  <si>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</si>
  <si>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</si>
  <si>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</si>
  <si>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</si>
  <si>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</si>
  <si>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</si>
  <si>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2020 г.</t>
  </si>
  <si>
    <t>ПАО "Россети Юг"</t>
  </si>
  <si>
    <t>Филиал ПАО "Россети Юг"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</si>
</sst>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0.00000"/>
    <numFmt numFmtId="172" formatCode="#,##0.00000000000_ ;[Red]\-#,##0.00000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5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172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N12" sqref="N12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3.42578125" style="3" bestFit="1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39</v>
      </c>
    </row>
    <row r="2" spans="1:17" ht="24.75" customHeight="1" x14ac:dyDescent="0.2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s="4" customFormat="1" ht="23.25" customHeight="1" x14ac:dyDescent="0.2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9" t="s">
        <v>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2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15"/>
    </row>
    <row r="8" spans="1:17" s="4" customFormat="1" x14ac:dyDescent="0.2">
      <c r="A8" s="9" t="s">
        <v>37</v>
      </c>
      <c r="B8" s="10" t="s">
        <v>13</v>
      </c>
      <c r="C8" s="27">
        <f>C9+C12+C17+C22+C24</f>
        <v>18.35472</v>
      </c>
      <c r="D8" s="11">
        <f t="shared" ref="D8" si="0">D9+D12+D17+D22+D24</f>
        <v>16.776468000000001</v>
      </c>
      <c r="E8" s="11">
        <f>E9+E12+E17+E22+E24</f>
        <v>16.073326999999999</v>
      </c>
      <c r="F8" s="11">
        <f>F9+F12+F17+F22+F24</f>
        <v>13.548366199999998</v>
      </c>
      <c r="G8" s="11">
        <f>G9+G12+G17+G22+G24</f>
        <v>12.300926200000003</v>
      </c>
      <c r="H8" s="11">
        <f>H9+H12+H17+H22+H24</f>
        <v>14.802588999999998</v>
      </c>
      <c r="I8" s="11">
        <f t="shared" ref="I8:K8" si="1">I9+I12+I17+I22+I24</f>
        <v>18.3691657</v>
      </c>
      <c r="J8" s="27">
        <f>J9+J12+J17+J22+J24</f>
        <v>15.165261600000001</v>
      </c>
      <c r="K8" s="27">
        <f t="shared" si="1"/>
        <v>13.214829999999999</v>
      </c>
      <c r="L8" s="27">
        <f>L9+L12+L17+L22+L24</f>
        <v>14.673890999999999</v>
      </c>
      <c r="M8" s="27">
        <f>M9+M12+M17+M22+M24</f>
        <v>16.533196000000004</v>
      </c>
      <c r="N8" s="27">
        <f>N9+N12+N17+N22+N24</f>
        <v>19.537561000000004</v>
      </c>
      <c r="O8" s="11">
        <f>SUM(C8:N8)</f>
        <v>189.35030170000002</v>
      </c>
    </row>
    <row r="9" spans="1:17" s="4" customFormat="1" x14ac:dyDescent="0.2">
      <c r="A9" s="9" t="s">
        <v>14</v>
      </c>
      <c r="B9" s="10" t="s">
        <v>13</v>
      </c>
      <c r="C9" s="13">
        <v>5.3603550000000002</v>
      </c>
      <c r="D9" s="13">
        <v>3.111834</v>
      </c>
      <c r="E9" s="13">
        <v>3.736612</v>
      </c>
      <c r="F9" s="13">
        <v>-10.2523648</v>
      </c>
      <c r="G9" s="13">
        <v>2.6745202000000017</v>
      </c>
      <c r="H9" s="13">
        <v>3.398241999999998</v>
      </c>
      <c r="I9" s="13">
        <v>4.7722166999999995</v>
      </c>
      <c r="J9" s="13">
        <v>2.5594625999999998</v>
      </c>
      <c r="K9" s="13">
        <v>1.7838860000000001</v>
      </c>
      <c r="L9" s="13">
        <v>3.4417799999999996</v>
      </c>
      <c r="M9" s="35">
        <v>4.8781910000000028</v>
      </c>
      <c r="N9" s="13">
        <v>6.8544559999999999</v>
      </c>
      <c r="O9" s="11">
        <f>SUM(C9:N9)</f>
        <v>32.3191907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29.204231935981589</v>
      </c>
      <c r="D10" s="14">
        <f t="shared" ref="D10" si="2">D9/D8*100</f>
        <v>18.548803001919115</v>
      </c>
      <c r="E10" s="14">
        <f t="shared" ref="E10:G10" si="3">E9/E8*100</f>
        <v>23.247284149697197</v>
      </c>
      <c r="F10" s="14">
        <f>F9/F8*100</f>
        <v>-75.67233309651759</v>
      </c>
      <c r="G10" s="11">
        <f t="shared" si="3"/>
        <v>21.742429444052767</v>
      </c>
      <c r="H10" s="14">
        <f t="shared" ref="H10:N10" si="4">H9/H8*100</f>
        <v>22.957078656983576</v>
      </c>
      <c r="I10" s="14">
        <f t="shared" si="4"/>
        <v>25.979496172763035</v>
      </c>
      <c r="J10" s="14">
        <f t="shared" si="4"/>
        <v>16.877141110444146</v>
      </c>
      <c r="K10" s="14">
        <f t="shared" si="4"/>
        <v>13.49912181995531</v>
      </c>
      <c r="L10" s="14">
        <f t="shared" si="4"/>
        <v>23.455128568148691</v>
      </c>
      <c r="M10" s="14">
        <f t="shared" si="4"/>
        <v>29.505432585448098</v>
      </c>
      <c r="N10" s="14">
        <f t="shared" si="4"/>
        <v>35.08347843418121</v>
      </c>
      <c r="O10" s="14">
        <f t="shared" ref="O10" si="5">O9/O8*100</f>
        <v>17.068465383913352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6">C8-C9</f>
        <v>12.994365</v>
      </c>
      <c r="D11" s="11">
        <f t="shared" si="6"/>
        <v>13.664634000000001</v>
      </c>
      <c r="E11" s="11">
        <f>E8-E9</f>
        <v>12.336714999999998</v>
      </c>
      <c r="F11" s="11">
        <f t="shared" si="6"/>
        <v>23.800730999999999</v>
      </c>
      <c r="G11" s="11">
        <f>G8-G9</f>
        <v>9.6264060000000011</v>
      </c>
      <c r="H11" s="11">
        <f t="shared" si="6"/>
        <v>11.404347</v>
      </c>
      <c r="I11" s="11">
        <f>I8-I9</f>
        <v>13.596949</v>
      </c>
      <c r="J11" s="11">
        <f>J8-J9</f>
        <v>12.605799000000001</v>
      </c>
      <c r="K11" s="11">
        <f t="shared" ref="K11" si="7">K8-K9</f>
        <v>11.430943999999998</v>
      </c>
      <c r="L11" s="11">
        <f>L8-L9</f>
        <v>11.232111</v>
      </c>
      <c r="M11" s="27">
        <f>M8-M9</f>
        <v>11.655005000000001</v>
      </c>
      <c r="N11" s="27">
        <f>N8-N9</f>
        <v>12.683105000000005</v>
      </c>
      <c r="O11" s="11">
        <f>SUM(C11:N11)</f>
        <v>157.03111099999998</v>
      </c>
      <c r="P11" s="28"/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6.5890909999999998</v>
      </c>
      <c r="D12" s="11">
        <f t="shared" si="8"/>
        <v>6.6060799999999995</v>
      </c>
      <c r="E12" s="11">
        <f>E13+E14+E15+E16</f>
        <v>5.9647670000000002</v>
      </c>
      <c r="F12" s="11">
        <f>F13+F14+F15+F16</f>
        <v>5.9534760000000002</v>
      </c>
      <c r="G12" s="11">
        <f t="shared" ref="G12" si="9">G13+G14+G15+G16</f>
        <v>5.8111930000000003</v>
      </c>
      <c r="H12" s="11">
        <f>H13+H14+H15+H16</f>
        <v>6.5171739999999998</v>
      </c>
      <c r="I12" s="11">
        <f t="shared" ref="I12:M12" si="10">I13+I14+I15+I16</f>
        <v>8.4119340000000005</v>
      </c>
      <c r="J12" s="11">
        <f t="shared" si="10"/>
        <v>7.6584810000000001</v>
      </c>
      <c r="K12" s="11">
        <f t="shared" si="10"/>
        <v>5.8604089999999998</v>
      </c>
      <c r="L12" s="30">
        <f t="shared" si="10"/>
        <v>5.7678750000000001</v>
      </c>
      <c r="M12" s="30">
        <f t="shared" si="10"/>
        <v>6.039204999999999</v>
      </c>
      <c r="N12" s="30">
        <f>N13+N14+N15+N16</f>
        <v>6.3124540000000007</v>
      </c>
      <c r="O12" s="29">
        <f>SUM(C12:N12)</f>
        <v>77.492138999999995</v>
      </c>
      <c r="P12" s="19"/>
      <c r="Q12" s="20"/>
    </row>
    <row r="13" spans="1:17" s="4" customFormat="1" x14ac:dyDescent="0.2">
      <c r="A13" s="12" t="s">
        <v>21</v>
      </c>
      <c r="B13" s="10" t="s">
        <v>13</v>
      </c>
      <c r="C13" s="13">
        <v>4.7853009999999996</v>
      </c>
      <c r="D13" s="13">
        <v>4.8907499999999997</v>
      </c>
      <c r="E13" s="13">
        <v>4.3665830000000003</v>
      </c>
      <c r="F13" s="13">
        <v>4.2980970000000003</v>
      </c>
      <c r="G13" s="13">
        <v>4.2685250000000003</v>
      </c>
      <c r="H13" s="13">
        <v>4.7184720000000002</v>
      </c>
      <c r="I13" s="13">
        <v>5.8396860000000004</v>
      </c>
      <c r="J13" s="13">
        <v>5.843826</v>
      </c>
      <c r="K13" s="13">
        <v>4.3513739999999999</v>
      </c>
      <c r="L13" s="13">
        <v>4.3183590000000001</v>
      </c>
      <c r="M13" s="13">
        <v>4.5360579999999997</v>
      </c>
      <c r="N13" s="13">
        <v>4.712593</v>
      </c>
      <c r="O13" s="29">
        <f>SUM(C13:N13)</f>
        <v>56.929623999999997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1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0.152585</v>
      </c>
      <c r="D15" s="13">
        <v>0.14560699999999999</v>
      </c>
      <c r="E15" s="13">
        <v>0.16315099999999999</v>
      </c>
      <c r="F15" s="13">
        <v>0.146146</v>
      </c>
      <c r="G15" s="13">
        <v>0.13206599999999999</v>
      </c>
      <c r="H15" s="13">
        <v>0.13655600000000001</v>
      </c>
      <c r="I15" s="13">
        <v>0.17316100000000001</v>
      </c>
      <c r="J15" s="13">
        <v>0.149538</v>
      </c>
      <c r="K15" s="13">
        <v>0.14574599999999999</v>
      </c>
      <c r="L15" s="13">
        <v>0.13540099999999999</v>
      </c>
      <c r="M15" s="13">
        <v>0.13661300000000001</v>
      </c>
      <c r="N15" s="13">
        <v>0.132054</v>
      </c>
      <c r="O15" s="29">
        <f t="shared" si="11"/>
        <v>1.748624</v>
      </c>
    </row>
    <row r="16" spans="1:17" s="4" customFormat="1" ht="25.5" x14ac:dyDescent="0.2">
      <c r="A16" s="16" t="s">
        <v>24</v>
      </c>
      <c r="B16" s="10" t="s">
        <v>13</v>
      </c>
      <c r="C16" s="13">
        <v>1.651205</v>
      </c>
      <c r="D16" s="13">
        <v>1.569723</v>
      </c>
      <c r="E16" s="13">
        <v>1.435033</v>
      </c>
      <c r="F16" s="13">
        <v>1.509233</v>
      </c>
      <c r="G16" s="13">
        <v>1.4106019999999999</v>
      </c>
      <c r="H16" s="13">
        <v>1.6621459999999999</v>
      </c>
      <c r="I16" s="13">
        <v>2.3990870000000002</v>
      </c>
      <c r="J16" s="13">
        <v>1.665117</v>
      </c>
      <c r="K16" s="13">
        <v>1.363289</v>
      </c>
      <c r="L16" s="13">
        <v>1.3141149999999999</v>
      </c>
      <c r="M16" s="13">
        <v>1.3665339999999999</v>
      </c>
      <c r="N16" s="13">
        <v>1.4678070000000001</v>
      </c>
      <c r="O16" s="29">
        <f t="shared" si="11"/>
        <v>18.813891000000002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6.3565880000000003</v>
      </c>
      <c r="D17" s="11">
        <f t="shared" si="12"/>
        <v>7.0150679999999994</v>
      </c>
      <c r="E17" s="11">
        <f t="shared" si="12"/>
        <v>6.3274550000000005</v>
      </c>
      <c r="F17" s="11">
        <f t="shared" si="12"/>
        <v>17.805289999999999</v>
      </c>
      <c r="G17" s="11">
        <f t="shared" si="12"/>
        <v>3.7703259999999998</v>
      </c>
      <c r="H17" s="11">
        <f t="shared" ref="H17" si="13">H18+H19+H20+H21</f>
        <v>4.8267319999999998</v>
      </c>
      <c r="I17" s="11">
        <f t="shared" ref="I17:N17" si="14">I18+I19+I20+I21</f>
        <v>5.1125860000000003</v>
      </c>
      <c r="J17" s="11">
        <f>J18+J19+J20+J21</f>
        <v>4.8836750000000002</v>
      </c>
      <c r="K17" s="11">
        <f t="shared" si="14"/>
        <v>5.5193659999999998</v>
      </c>
      <c r="L17" s="11">
        <f t="shared" si="14"/>
        <v>5.4195720000000005</v>
      </c>
      <c r="M17" s="11">
        <f t="shared" si="14"/>
        <v>5.5718030000000001</v>
      </c>
      <c r="N17" s="11">
        <f t="shared" si="14"/>
        <v>6.322133</v>
      </c>
      <c r="O17" s="11">
        <f t="shared" si="11"/>
        <v>78.930593999999985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27</v>
      </c>
      <c r="B20" s="10" t="s">
        <v>13</v>
      </c>
      <c r="C20" s="13">
        <v>3.5291130000000002</v>
      </c>
      <c r="D20" s="13">
        <v>3.6721089999999998</v>
      </c>
      <c r="E20" s="13">
        <v>3.5850949999999999</v>
      </c>
      <c r="F20" s="13">
        <v>16.327220000000001</v>
      </c>
      <c r="G20" s="13">
        <v>2.0863860000000001</v>
      </c>
      <c r="H20" s="13">
        <v>2.6635689999999999</v>
      </c>
      <c r="I20" s="13">
        <v>2.6713559999999998</v>
      </c>
      <c r="J20" s="13">
        <v>2.5568710000000001</v>
      </c>
      <c r="K20" s="13">
        <v>3.2790659999999998</v>
      </c>
      <c r="L20" s="13">
        <v>3.3426439999999999</v>
      </c>
      <c r="M20" s="13">
        <v>3.7040730000000002</v>
      </c>
      <c r="N20" s="13">
        <v>3.759646</v>
      </c>
      <c r="O20" s="11">
        <f t="shared" si="11"/>
        <v>51.177148000000003</v>
      </c>
    </row>
    <row r="21" spans="1:15" s="4" customFormat="1" x14ac:dyDescent="0.2">
      <c r="A21" s="17" t="s">
        <v>28</v>
      </c>
      <c r="B21" s="10" t="s">
        <v>13</v>
      </c>
      <c r="C21" s="13">
        <v>2.8274750000000002</v>
      </c>
      <c r="D21" s="13">
        <v>3.342959</v>
      </c>
      <c r="E21" s="13">
        <v>2.7423600000000001</v>
      </c>
      <c r="F21" s="13">
        <v>1.47807</v>
      </c>
      <c r="G21" s="13">
        <v>1.68394</v>
      </c>
      <c r="H21" s="13">
        <v>2.1631629999999999</v>
      </c>
      <c r="I21" s="13">
        <v>2.44123</v>
      </c>
      <c r="J21" s="13">
        <v>2.3268040000000001</v>
      </c>
      <c r="K21" s="13">
        <v>2.2403</v>
      </c>
      <c r="L21" s="13">
        <v>2.0769280000000001</v>
      </c>
      <c r="M21" s="13">
        <v>1.8677299999999999</v>
      </c>
      <c r="N21" s="13">
        <v>2.562487</v>
      </c>
      <c r="O21" s="11">
        <f t="shared" si="11"/>
        <v>27.753446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5">C23</f>
        <v>0</v>
      </c>
      <c r="D22" s="11">
        <f t="shared" ref="D22:L22" si="16">D23</f>
        <v>0</v>
      </c>
      <c r="E22" s="11">
        <f t="shared" si="16"/>
        <v>0</v>
      </c>
      <c r="F22" s="11">
        <f t="shared" si="16"/>
        <v>0</v>
      </c>
      <c r="G22" s="11">
        <f t="shared" si="16"/>
        <v>0</v>
      </c>
      <c r="H22" s="11">
        <f t="shared" si="16"/>
        <v>0</v>
      </c>
      <c r="I22" s="11">
        <f t="shared" si="16"/>
        <v>0</v>
      </c>
      <c r="J22" s="11">
        <f t="shared" si="16"/>
        <v>0</v>
      </c>
      <c r="K22" s="11">
        <f t="shared" si="16"/>
        <v>0</v>
      </c>
      <c r="L22" s="11">
        <f t="shared" si="16"/>
        <v>0</v>
      </c>
      <c r="M22" s="11">
        <f>M23</f>
        <v>0</v>
      </c>
      <c r="N22" s="11">
        <f>N23</f>
        <v>0</v>
      </c>
      <c r="O22" s="11">
        <f t="shared" si="11"/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4.8686E-2</v>
      </c>
      <c r="D24" s="13">
        <v>4.3485999999999997E-2</v>
      </c>
      <c r="E24" s="13">
        <v>4.4492999999999998E-2</v>
      </c>
      <c r="F24" s="13">
        <v>4.1965000000000002E-2</v>
      </c>
      <c r="G24" s="13">
        <v>4.4887000000000003E-2</v>
      </c>
      <c r="H24" s="13">
        <v>6.0441000000000002E-2</v>
      </c>
      <c r="I24" s="13">
        <v>7.2428999999999993E-2</v>
      </c>
      <c r="J24" s="13">
        <v>6.3643000000000005E-2</v>
      </c>
      <c r="K24" s="13">
        <v>5.1168999999999999E-2</v>
      </c>
      <c r="L24" s="13">
        <v>4.4664000000000002E-2</v>
      </c>
      <c r="M24" s="13">
        <v>4.3997000000000001E-2</v>
      </c>
      <c r="N24" s="13">
        <v>4.8517999999999999E-2</v>
      </c>
      <c r="O24" s="11"/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37</v>
      </c>
      <c r="B26" s="10" t="s">
        <v>13</v>
      </c>
      <c r="C26" s="11">
        <f t="shared" ref="C26" si="17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8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9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0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1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2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2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3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2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2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4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2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2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x14ac:dyDescent="0.2">
      <c r="E45" s="26"/>
      <c r="H45" s="33"/>
      <c r="I45" s="33"/>
    </row>
    <row r="46" spans="1:15" x14ac:dyDescent="0.2">
      <c r="C46" s="26"/>
      <c r="E46" s="26"/>
      <c r="H46" s="32"/>
      <c r="K46" s="26"/>
      <c r="L46" s="26"/>
      <c r="M46" s="34"/>
      <c r="N46" s="31"/>
      <c r="O46" s="26"/>
    </row>
    <row r="47" spans="1:15" x14ac:dyDescent="0.2">
      <c r="C47" s="24"/>
      <c r="E47" s="24"/>
      <c r="I47" s="24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2021-01-18T06:48:29Z</dcterms:modified>
</cp:coreProperties>
</file>