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5621"/>
</workbook>
</file>

<file path=xl/calcChain.xml><?xml version="1.0" encoding="utf-8"?>
<calcChain xmlns="http://schemas.openxmlformats.org/spreadsheetml/2006/main">
  <c r="O8" i="4" l="1"/>
  <c r="O24" i="4"/>
  <c r="I11" i="4"/>
  <c r="E11" i="4"/>
  <c r="D11" i="4"/>
  <c r="C11" i="4"/>
  <c r="N11" i="4"/>
  <c r="N8" i="4"/>
  <c r="N22" i="4"/>
  <c r="N17" i="4"/>
  <c r="N12" i="4"/>
  <c r="N10" i="4" l="1"/>
  <c r="M11" i="4"/>
  <c r="G11" i="4"/>
  <c r="L11" i="4"/>
  <c r="M8" i="4"/>
  <c r="M22" i="4"/>
  <c r="M17" i="4"/>
  <c r="M12" i="4"/>
  <c r="M10" i="4"/>
  <c r="J8" i="4" l="1"/>
  <c r="L12" i="4"/>
  <c r="L8" i="4" s="1"/>
  <c r="L10" i="4" s="1"/>
  <c r="K12" i="4"/>
  <c r="L22" i="4"/>
  <c r="L17" i="4"/>
  <c r="K17" i="4" l="1"/>
  <c r="I12" i="4"/>
  <c r="K11" i="4"/>
  <c r="K8" i="4"/>
  <c r="J11" i="4"/>
  <c r="K22" i="4" l="1"/>
  <c r="K10" i="4" l="1"/>
  <c r="I8" i="4" l="1"/>
  <c r="J22" i="4"/>
  <c r="J17" i="4"/>
  <c r="J12" i="4"/>
  <c r="I10" i="4"/>
  <c r="J10" i="4" l="1"/>
  <c r="I22" i="4"/>
  <c r="H8" i="4" l="1"/>
  <c r="H11" i="4"/>
  <c r="I17" i="4"/>
  <c r="H10" i="4"/>
  <c r="H22" i="4" l="1"/>
  <c r="H17" i="4"/>
  <c r="H12" i="4"/>
  <c r="G22" i="4" l="1"/>
  <c r="G17" i="4"/>
  <c r="G12" i="4"/>
  <c r="G8" i="4" l="1"/>
  <c r="G10" i="4" s="1"/>
  <c r="F12" i="4"/>
  <c r="F22" i="4"/>
  <c r="F17" i="4"/>
  <c r="F8" i="4" l="1"/>
  <c r="E17" i="4"/>
  <c r="E12" i="4"/>
  <c r="E22" i="4"/>
  <c r="D22" i="4"/>
  <c r="F11" i="4" l="1"/>
  <c r="F10" i="4"/>
  <c r="E8" i="4"/>
  <c r="D12" i="4"/>
  <c r="D17" i="4"/>
  <c r="E10" i="4" l="1"/>
  <c r="D8" i="4"/>
  <c r="C17" i="4"/>
  <c r="C40" i="4"/>
  <c r="C35" i="4"/>
  <c r="C30" i="4"/>
  <c r="C26" i="4" l="1"/>
  <c r="C28" i="4" s="1"/>
  <c r="D10" i="4"/>
  <c r="C22" i="4"/>
  <c r="C12" i="4"/>
  <c r="C29" i="4" l="1"/>
  <c r="C8" i="4"/>
  <c r="C10" i="4" l="1"/>
  <c r="O44" i="4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22" i="4" l="1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<sst xmlns="http://schemas.openxmlformats.org/spreadsheetml/2006/main" count="93" uniqueCount="41">
  <si>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</si>
  <si>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</si>
  <si>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</si>
  <si>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</si>
  <si>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</si>
  <si>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</si>
  <si>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</si>
  <si>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</si>
  <si>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</si>
  <si>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</si>
  <si>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</si>
  <si>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</si>
  <si>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</si>
  <si>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</si>
  <si>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</si>
  <si>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</si>
  <si>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</si>
  <si>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</si>
  <si>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</si>
  <si>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</si>
  <si>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</si>
  <si>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</si>
  <si>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</si>
  <si>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</si>
  <si>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</si>
  <si>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</si>
  <si>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</si>
  <si>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</si>
  <si>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</si>
  <si>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</si>
  <si>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</si>
  <si>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</si>
  <si>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</si>
  <si>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</si>
  <si>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</si>
  <si>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</si>
  <si>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</si>
  <si>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Филиал ПАО "МРСК Юга" - "Калмэнерго"</t>
  </si>
  <si>
    <t>Прием в сеть</t>
  </si>
  <si>
    <t>2017г.</t>
  </si>
  <si>
    <t>ПАО "МРСК Юга"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</si>
</sst>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70" formatCode="#,##0.0000000_ ;[Red]\-#,##0.0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5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170" fontId="3" fillId="0" borderId="0" xfId="1" applyNumberFormat="1" applyBorder="1"/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J47" sqref="J47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6" width="10.7109375" style="3" bestFit="1" customWidth="1"/>
    <col min="7" max="7" width="10.5703125" style="3" bestFit="1" customWidth="1"/>
    <col min="8" max="8" width="11.7109375" style="3" bestFit="1" customWidth="1"/>
    <col min="9" max="9" width="11.7109375" style="3" customWidth="1"/>
    <col min="10" max="10" width="11.140625" style="3" bestFit="1" customWidth="1"/>
    <col min="11" max="11" width="11.42578125" style="3" customWidth="1"/>
    <col min="12" max="12" width="10.7109375" style="3" bestFit="1" customWidth="1"/>
    <col min="13" max="13" width="13" style="3" customWidth="1"/>
    <col min="14" max="14" width="14.7109375" style="3" customWidth="1"/>
    <col min="15" max="15" width="13" style="3" customWidth="1"/>
    <col min="16" max="16" width="9.140625" style="2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40</v>
      </c>
    </row>
    <row r="2" spans="1:17" ht="24.75" customHeight="1" x14ac:dyDescent="0.2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7" s="4" customFormat="1" ht="23.25" customHeight="1" x14ac:dyDescent="0.2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28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31" t="s">
        <v>37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15"/>
    </row>
    <row r="8" spans="1:17" s="4" customFormat="1" x14ac:dyDescent="0.2">
      <c r="A8" s="9" t="s">
        <v>38</v>
      </c>
      <c r="B8" s="10" t="s">
        <v>13</v>
      </c>
      <c r="C8" s="11">
        <f t="shared" ref="C8:G8" si="0">C9+C12+C17+C22+C24</f>
        <v>19.260589799999998</v>
      </c>
      <c r="D8" s="11">
        <f t="shared" si="0"/>
        <v>17.464213999999998</v>
      </c>
      <c r="E8" s="11">
        <f t="shared" si="0"/>
        <v>17.095806000000003</v>
      </c>
      <c r="F8" s="11">
        <f t="shared" si="0"/>
        <v>14.992659</v>
      </c>
      <c r="G8" s="11">
        <f t="shared" si="0"/>
        <v>13.001776599999999</v>
      </c>
      <c r="H8" s="11">
        <f t="shared" ref="H8:N8" si="1">H9+H12+H17+H22+H24</f>
        <v>13.068287000000002</v>
      </c>
      <c r="I8" s="11">
        <f t="shared" si="1"/>
        <v>16.806496192000001</v>
      </c>
      <c r="J8" s="11">
        <f t="shared" si="1"/>
        <v>17.442299786</v>
      </c>
      <c r="K8" s="11">
        <f t="shared" si="1"/>
        <v>13.682470712000001</v>
      </c>
      <c r="L8" s="11">
        <f t="shared" si="1"/>
        <v>16.437308395000002</v>
      </c>
      <c r="M8" s="11">
        <f t="shared" si="1"/>
        <v>17.351238184</v>
      </c>
      <c r="N8" s="11">
        <f>N9+N12+N17+N22+N24</f>
        <v>18.819118343000003</v>
      </c>
      <c r="O8" s="11">
        <f>SUM(C8:N8)</f>
        <v>195.42226401200003</v>
      </c>
    </row>
    <row r="9" spans="1:17" s="4" customFormat="1" x14ac:dyDescent="0.2">
      <c r="A9" s="9" t="s">
        <v>14</v>
      </c>
      <c r="B9" s="10" t="s">
        <v>13</v>
      </c>
      <c r="C9" s="13">
        <v>8.9984789999999997</v>
      </c>
      <c r="D9" s="13">
        <v>5.2833509999999997</v>
      </c>
      <c r="E9" s="13">
        <v>-3.4606849999999998</v>
      </c>
      <c r="F9" s="13">
        <v>2.9449670000000001</v>
      </c>
      <c r="G9" s="13">
        <v>2.0836990000000002</v>
      </c>
      <c r="H9" s="13">
        <v>2.137683</v>
      </c>
      <c r="I9" s="13">
        <v>2.2181660000000001</v>
      </c>
      <c r="J9" s="13">
        <v>3.9069820000000002</v>
      </c>
      <c r="K9" s="13">
        <v>-0.34231299999999998</v>
      </c>
      <c r="L9" s="13">
        <v>3.450815</v>
      </c>
      <c r="M9" s="13">
        <v>4.6176389999999996</v>
      </c>
      <c r="N9" s="13">
        <v>-1.7239279999999999</v>
      </c>
      <c r="O9" s="11">
        <f>SUM(C9:N9)</f>
        <v>30.114854999999995</v>
      </c>
    </row>
    <row r="10" spans="1:17" s="4" customFormat="1" x14ac:dyDescent="0.2">
      <c r="A10" s="12" t="s">
        <v>15</v>
      </c>
      <c r="B10" s="10" t="s">
        <v>15</v>
      </c>
      <c r="C10" s="14">
        <f t="shared" ref="C10:D10" si="2">C9/C8*100</f>
        <v>46.719644068220596</v>
      </c>
      <c r="D10" s="14">
        <f t="shared" si="2"/>
        <v>30.252440791208812</v>
      </c>
      <c r="E10" s="14">
        <f t="shared" ref="E10:G10" si="3">E9/E8*100</f>
        <v>-20.242888811442988</v>
      </c>
      <c r="F10" s="14">
        <f t="shared" si="3"/>
        <v>19.642726483674444</v>
      </c>
      <c r="G10" s="14">
        <f t="shared" si="3"/>
        <v>16.026263672304601</v>
      </c>
      <c r="H10" s="14">
        <f t="shared" ref="H10:N10" si="4">H9/H8*100</f>
        <v>16.35779042807982</v>
      </c>
      <c r="I10" s="14">
        <f t="shared" si="4"/>
        <v>13.198265567428988</v>
      </c>
      <c r="J10" s="14">
        <f t="shared" si="4"/>
        <v>22.399465941618121</v>
      </c>
      <c r="K10" s="14">
        <f t="shared" si="4"/>
        <v>-2.5018361610654107</v>
      </c>
      <c r="L10" s="14">
        <f t="shared" si="4"/>
        <v>20.993796046618492</v>
      </c>
      <c r="M10" s="14">
        <f t="shared" si="4"/>
        <v>26.612734786028337</v>
      </c>
      <c r="N10" s="14">
        <f t="shared" si="4"/>
        <v>-9.1605141568241191</v>
      </c>
      <c r="O10" s="14">
        <f t="shared" ref="O10" si="5">O9/O8*100</f>
        <v>15.410145385558922</v>
      </c>
    </row>
    <row r="11" spans="1:17" s="4" customFormat="1" x14ac:dyDescent="0.2">
      <c r="A11" s="9" t="s">
        <v>16</v>
      </c>
      <c r="B11" s="10" t="s">
        <v>13</v>
      </c>
      <c r="C11" s="11">
        <f>C8-C9</f>
        <v>10.262110799999999</v>
      </c>
      <c r="D11" s="11">
        <f>D8-D9</f>
        <v>12.180862999999999</v>
      </c>
      <c r="E11" s="11">
        <f>E8-E9</f>
        <v>20.556491000000001</v>
      </c>
      <c r="F11" s="11">
        <f t="shared" ref="E11:F11" si="6">F8-F9</f>
        <v>12.047692</v>
      </c>
      <c r="G11" s="11">
        <f>G8-G9</f>
        <v>10.9180776</v>
      </c>
      <c r="H11" s="11">
        <f t="shared" ref="H11:K11" si="7">H8-H9</f>
        <v>10.930604000000002</v>
      </c>
      <c r="I11" s="11">
        <f>I8-I9</f>
        <v>14.588330192000001</v>
      </c>
      <c r="J11" s="11">
        <f t="shared" si="7"/>
        <v>13.535317786</v>
      </c>
      <c r="K11" s="11">
        <f t="shared" si="7"/>
        <v>14.024783712000001</v>
      </c>
      <c r="L11" s="11">
        <f>L8-L9</f>
        <v>12.986493395000002</v>
      </c>
      <c r="M11" s="11">
        <f>M8-M9</f>
        <v>12.733599183999999</v>
      </c>
      <c r="N11" s="11">
        <f>N8-N9</f>
        <v>20.543046343000004</v>
      </c>
      <c r="O11" s="11">
        <f>SUM(C11:N11)</f>
        <v>165.30740901200005</v>
      </c>
      <c r="Q11" s="34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6.6867988</v>
      </c>
      <c r="D12" s="11">
        <f t="shared" si="8"/>
        <v>5.6309529999999999</v>
      </c>
      <c r="E12" s="11">
        <f t="shared" ref="E12:F12" si="9">E13+E14+E15+E16</f>
        <v>6.0576270000000001</v>
      </c>
      <c r="F12" s="11">
        <f t="shared" si="9"/>
        <v>6.0091479999999997</v>
      </c>
      <c r="G12" s="11">
        <f t="shared" ref="G12:J12" si="10">G13+G14+G15+G16</f>
        <v>5.6765545999999993</v>
      </c>
      <c r="H12" s="11">
        <f t="shared" si="10"/>
        <v>5.467695</v>
      </c>
      <c r="I12" s="11">
        <f>I13+I14+I15+I16</f>
        <v>6.0408991920000004</v>
      </c>
      <c r="J12" s="11">
        <f t="shared" si="10"/>
        <v>7.2474997860000006</v>
      </c>
      <c r="K12" s="11">
        <f>K13+K14+K15+K16</f>
        <v>5.7986977120000001</v>
      </c>
      <c r="L12" s="11">
        <f>L13+L14+L15+L16</f>
        <v>5.8628813949999996</v>
      </c>
      <c r="M12" s="11">
        <f>M13+M14+M15+M16</f>
        <v>5.896540184</v>
      </c>
      <c r="N12" s="11">
        <f>N13+N14+N15+N16</f>
        <v>6.316777343</v>
      </c>
      <c r="O12" s="11">
        <f>SUM(C12:N12)</f>
        <v>72.692072011999997</v>
      </c>
      <c r="Q12" s="20"/>
    </row>
    <row r="13" spans="1:17" s="4" customFormat="1" x14ac:dyDescent="0.2">
      <c r="A13" s="12" t="s">
        <v>21</v>
      </c>
      <c r="B13" s="10" t="s">
        <v>13</v>
      </c>
      <c r="C13" s="13">
        <v>5.0989959999999996</v>
      </c>
      <c r="D13" s="13">
        <v>3.9969579999999998</v>
      </c>
      <c r="E13" s="13">
        <v>4.3305550000000004</v>
      </c>
      <c r="F13" s="13">
        <v>4.2311269999999999</v>
      </c>
      <c r="G13" s="13">
        <v>4.2604389999999999</v>
      </c>
      <c r="H13" s="13">
        <v>4.0902919999999998</v>
      </c>
      <c r="I13" s="13">
        <v>4.4375722040000003</v>
      </c>
      <c r="J13" s="13">
        <v>5.3684750000000001</v>
      </c>
      <c r="K13" s="13">
        <v>4.4565841280000003</v>
      </c>
      <c r="L13" s="13">
        <v>4.2960787949999997</v>
      </c>
      <c r="M13" s="13">
        <v>4.4376455999999997</v>
      </c>
      <c r="N13" s="13">
        <v>4.6493760000000002</v>
      </c>
      <c r="O13" s="11">
        <f>SUM(C13:N13)</f>
        <v>53.654098727000004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1">
        <f t="shared" ref="O14:O24" si="11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0.1006948</v>
      </c>
      <c r="D15" s="13">
        <v>0.18208099999999999</v>
      </c>
      <c r="E15" s="13">
        <v>0.161244</v>
      </c>
      <c r="F15" s="13">
        <v>0.15221699999999999</v>
      </c>
      <c r="G15" s="13">
        <v>0.16695660000000001</v>
      </c>
      <c r="H15" s="13">
        <v>0.142788</v>
      </c>
      <c r="I15" s="13">
        <v>0.15111698800000001</v>
      </c>
      <c r="J15" s="13">
        <v>0.15886278600000001</v>
      </c>
      <c r="K15" s="13">
        <v>0.131388584</v>
      </c>
      <c r="L15" s="13">
        <v>0.14359759999999999</v>
      </c>
      <c r="M15" s="13">
        <v>0.14092158399999999</v>
      </c>
      <c r="N15" s="13">
        <v>0.18219734300000001</v>
      </c>
      <c r="O15" s="11">
        <f t="shared" si="11"/>
        <v>1.814066285</v>
      </c>
    </row>
    <row r="16" spans="1:17" s="4" customFormat="1" ht="25.5" x14ac:dyDescent="0.2">
      <c r="A16" s="16" t="s">
        <v>24</v>
      </c>
      <c r="B16" s="10" t="s">
        <v>13</v>
      </c>
      <c r="C16" s="13">
        <v>1.4871080000000001</v>
      </c>
      <c r="D16" s="13">
        <v>1.4519139999999999</v>
      </c>
      <c r="E16" s="13">
        <v>1.565828</v>
      </c>
      <c r="F16" s="13">
        <v>1.625804</v>
      </c>
      <c r="G16" s="13">
        <v>1.2491589999999999</v>
      </c>
      <c r="H16" s="13">
        <v>1.234615</v>
      </c>
      <c r="I16" s="13">
        <v>1.45221</v>
      </c>
      <c r="J16" s="13">
        <v>1.720162</v>
      </c>
      <c r="K16" s="13">
        <v>1.2107250000000001</v>
      </c>
      <c r="L16" s="13">
        <v>1.4232050000000001</v>
      </c>
      <c r="M16" s="13">
        <v>1.3179730000000001</v>
      </c>
      <c r="N16" s="13">
        <v>1.485204</v>
      </c>
      <c r="O16" s="11">
        <f t="shared" si="11"/>
        <v>17.223907000000001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3.5753120000000003</v>
      </c>
      <c r="D17" s="11">
        <f t="shared" si="12"/>
        <v>6.4939119999999999</v>
      </c>
      <c r="E17" s="11">
        <f t="shared" si="12"/>
        <v>14.441345999999999</v>
      </c>
      <c r="F17" s="11">
        <f t="shared" si="12"/>
        <v>5.9837509999999998</v>
      </c>
      <c r="G17" s="11">
        <f t="shared" si="12"/>
        <v>5.1912919999999998</v>
      </c>
      <c r="H17" s="11">
        <f t="shared" ref="H17" si="13">H18+H19+H20+H21</f>
        <v>5.4019740000000001</v>
      </c>
      <c r="I17" s="11">
        <f>I18+I19+I20+I21</f>
        <v>8.4692609999999995</v>
      </c>
      <c r="J17" s="11">
        <f>J18+J19+J20+J21</f>
        <v>6.2070049999999997</v>
      </c>
      <c r="K17" s="11">
        <f>K18+K19+K20+K21</f>
        <v>8.1601119999999998</v>
      </c>
      <c r="L17" s="11">
        <f>L18+L19+L20+L21</f>
        <v>7.0661500000000004</v>
      </c>
      <c r="M17" s="11">
        <f>M18+M19+M20+M21</f>
        <v>6.7789089999999996</v>
      </c>
      <c r="N17" s="11">
        <f>N18+N19+N20+N21</f>
        <v>14.171012000000001</v>
      </c>
      <c r="O17" s="11">
        <f t="shared" si="11"/>
        <v>91.940036000000006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27</v>
      </c>
      <c r="B20" s="10" t="s">
        <v>13</v>
      </c>
      <c r="C20" s="13">
        <v>2.485471</v>
      </c>
      <c r="D20" s="13">
        <v>3.9576920000000002</v>
      </c>
      <c r="E20" s="13">
        <v>10.755046999999999</v>
      </c>
      <c r="F20" s="13">
        <v>3.9202669999999999</v>
      </c>
      <c r="G20" s="13">
        <v>3.3053439999999998</v>
      </c>
      <c r="H20" s="13">
        <v>3.4208020000000001</v>
      </c>
      <c r="I20" s="13">
        <v>6.2561660000000003</v>
      </c>
      <c r="J20" s="13">
        <v>3.6966299999999999</v>
      </c>
      <c r="K20" s="13">
        <v>5.9658569999999997</v>
      </c>
      <c r="L20" s="13">
        <v>5.0249230000000003</v>
      </c>
      <c r="M20" s="13">
        <v>4.0751929999999996</v>
      </c>
      <c r="N20" s="13">
        <v>11.663486000000001</v>
      </c>
      <c r="O20" s="11">
        <f t="shared" si="11"/>
        <v>64.526877999999996</v>
      </c>
    </row>
    <row r="21" spans="1:15" s="4" customFormat="1" x14ac:dyDescent="0.2">
      <c r="A21" s="17" t="s">
        <v>28</v>
      </c>
      <c r="B21" s="10" t="s">
        <v>13</v>
      </c>
      <c r="C21" s="13">
        <v>1.0898410000000001</v>
      </c>
      <c r="D21" s="13">
        <v>2.5362200000000001</v>
      </c>
      <c r="E21" s="13">
        <v>3.686299</v>
      </c>
      <c r="F21" s="13">
        <v>2.0634839999999999</v>
      </c>
      <c r="G21" s="13">
        <v>1.885948</v>
      </c>
      <c r="H21" s="13">
        <v>1.9811719999999999</v>
      </c>
      <c r="I21" s="13">
        <v>2.213095</v>
      </c>
      <c r="J21" s="13">
        <v>2.5103749999999998</v>
      </c>
      <c r="K21" s="13">
        <v>2.1942550000000001</v>
      </c>
      <c r="L21" s="13">
        <v>2.0412270000000001</v>
      </c>
      <c r="M21" s="13">
        <v>2.703716</v>
      </c>
      <c r="N21" s="13">
        <v>2.5075259999999999</v>
      </c>
      <c r="O21" s="11">
        <f t="shared" si="11"/>
        <v>27.413157999999996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4">C23</f>
        <v>0</v>
      </c>
      <c r="D22" s="11">
        <f t="shared" ref="D22:L22" si="15">D23</f>
        <v>0</v>
      </c>
      <c r="E22" s="11">
        <f t="shared" si="15"/>
        <v>0</v>
      </c>
      <c r="F22" s="11">
        <f t="shared" si="15"/>
        <v>0</v>
      </c>
      <c r="G22" s="11">
        <f t="shared" si="15"/>
        <v>0</v>
      </c>
      <c r="H22" s="11">
        <f t="shared" si="15"/>
        <v>0</v>
      </c>
      <c r="I22" s="11">
        <f t="shared" si="15"/>
        <v>0</v>
      </c>
      <c r="J22" s="11">
        <f t="shared" si="15"/>
        <v>0</v>
      </c>
      <c r="K22" s="11">
        <f t="shared" si="15"/>
        <v>0</v>
      </c>
      <c r="L22" s="11">
        <f t="shared" si="15"/>
        <v>0</v>
      </c>
      <c r="M22" s="11">
        <f>M23</f>
        <v>0</v>
      </c>
      <c r="N22" s="11">
        <f>N23</f>
        <v>0</v>
      </c>
      <c r="O22" s="11">
        <f t="shared" si="11"/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1"/>
        <v>0</v>
      </c>
    </row>
    <row r="24" spans="1:15" s="4" customFormat="1" ht="25.5" x14ac:dyDescent="0.2">
      <c r="A24" s="18" t="s">
        <v>35</v>
      </c>
      <c r="B24" s="10" t="s">
        <v>13</v>
      </c>
      <c r="C24" s="13"/>
      <c r="D24" s="13">
        <v>5.5997999999999999E-2</v>
      </c>
      <c r="E24" s="13">
        <v>5.7518E-2</v>
      </c>
      <c r="F24" s="13">
        <v>5.4793000000000001E-2</v>
      </c>
      <c r="G24" s="13">
        <v>5.0230999999999998E-2</v>
      </c>
      <c r="H24" s="13">
        <v>6.0935000000000003E-2</v>
      </c>
      <c r="I24" s="13">
        <v>7.8170000000000003E-2</v>
      </c>
      <c r="J24" s="13">
        <v>8.0812999999999996E-2</v>
      </c>
      <c r="K24" s="13">
        <v>6.5974000000000005E-2</v>
      </c>
      <c r="L24" s="13">
        <v>5.7461999999999999E-2</v>
      </c>
      <c r="M24" s="13">
        <v>5.815E-2</v>
      </c>
      <c r="N24" s="13">
        <v>5.5257000000000001E-2</v>
      </c>
      <c r="O24" s="11">
        <f>SUM(C24:N24)</f>
        <v>0.67530100000000004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38</v>
      </c>
      <c r="B26" s="10" t="s">
        <v>13</v>
      </c>
      <c r="C26" s="11">
        <f t="shared" ref="C26" si="16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7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18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19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0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1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1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1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2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1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1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1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1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1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3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1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1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1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1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1"/>
        <v>0</v>
      </c>
    </row>
    <row r="47" spans="1:15" x14ac:dyDescent="0.2">
      <c r="C47" s="24"/>
      <c r="E47" s="24"/>
    </row>
    <row r="49" spans="3:7" x14ac:dyDescent="0.2">
      <c r="C49" s="24"/>
      <c r="E49" s="24"/>
      <c r="F49" s="24"/>
    </row>
    <row r="50" spans="3:7" x14ac:dyDescent="0.2">
      <c r="F50" s="24"/>
      <c r="G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74" fitToHeight="4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2018-01-16T08:52:50Z</dcterms:modified>
</cp:coreProperties>
</file>