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/>
</workbook>
</file>

<file path=xl/calcChain.xml><?xml version="1.0" encoding="utf-8"?>
<calcChain xmlns="http://schemas.openxmlformats.org/spreadsheetml/2006/main">
  <c r="E8" i="4" l="1"/>
  <c r="N12" i="4" l="1"/>
  <c r="J12" i="4" l="1"/>
  <c r="J17" i="4"/>
  <c r="J8" i="4" l="1"/>
  <c r="J11" i="4" s="1"/>
  <c r="N22" i="4" l="1"/>
  <c r="N17" i="4"/>
  <c r="N8" i="4" s="1"/>
  <c r="N11" i="4" s="1"/>
  <c r="M22" i="4" l="1"/>
  <c r="M17" i="4"/>
  <c r="M12" i="4"/>
  <c r="M8" i="4" l="1"/>
  <c r="M11" i="4" s="1"/>
  <c r="N10" i="4"/>
  <c r="L12" i="4"/>
  <c r="K12" i="4"/>
  <c r="L22" i="4"/>
  <c r="L17" i="4"/>
  <c r="L8" i="4" l="1"/>
  <c r="L11" i="4" s="1"/>
  <c r="M10" i="4"/>
  <c r="K17" i="4"/>
  <c r="K8" i="4" s="1"/>
  <c r="K11" i="4" s="1"/>
  <c r="I12" i="4"/>
  <c r="L10" i="4" l="1"/>
  <c r="K22" i="4"/>
  <c r="K10" i="4" l="1"/>
  <c r="J22" i="4" l="1"/>
  <c r="I22" i="4" l="1"/>
  <c r="J10" i="4" l="1"/>
  <c r="I17" i="4"/>
  <c r="I8" i="4" s="1"/>
  <c r="I11" i="4" s="1"/>
  <c r="I10" i="4" l="1"/>
  <c r="H22" i="4"/>
  <c r="H17" i="4"/>
  <c r="H12" i="4"/>
  <c r="H8" i="4" l="1"/>
  <c r="H11" i="4" s="1"/>
  <c r="G22" i="4"/>
  <c r="G17" i="4"/>
  <c r="G12" i="4"/>
  <c r="G8" i="4" s="1"/>
  <c r="G11" i="4" s="1"/>
  <c r="H10" i="4" l="1"/>
  <c r="F12" i="4"/>
  <c r="F22" i="4"/>
  <c r="F17" i="4"/>
  <c r="F8" i="4" l="1"/>
  <c r="F11" i="4" s="1"/>
  <c r="G10" i="4"/>
  <c r="E17" i="4"/>
  <c r="E12" i="4"/>
  <c r="E22" i="4"/>
  <c r="D22" i="4"/>
  <c r="F10" i="4" l="1"/>
  <c r="E11" i="4"/>
  <c r="D12" i="4"/>
  <c r="D17" i="4"/>
  <c r="E10" i="4" l="1"/>
  <c r="D8" i="4"/>
  <c r="D11" i="4" s="1"/>
  <c r="C17" i="4"/>
  <c r="C40" i="4"/>
  <c r="C35" i="4"/>
  <c r="C30" i="4"/>
  <c r="C26" i="4" l="1"/>
  <c r="C28" i="4" s="1"/>
  <c r="D10" i="4"/>
  <c r="C22" i="4"/>
  <c r="C12" i="4"/>
  <c r="C8" i="4" s="1"/>
  <c r="C11" i="4" l="1"/>
  <c r="C10" i="4"/>
  <c r="C29" i="4"/>
  <c r="O8" i="4" l="1"/>
  <c r="O44" i="4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<sst xmlns="http://schemas.openxmlformats.org/spreadsheetml/2006/main" count="93" uniqueCount="41">
  <si>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</si>
  <si>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</si>
  <si>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</si>
  <si>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</si>
  <si>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</si>
  <si>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</si>
  <si>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</si>
  <si>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</si>
  <si>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</si>
  <si>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</si>
  <si>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</si>
  <si>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</si>
  <si>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</si>
  <si>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</si>
  <si>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</si>
  <si>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</si>
  <si>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</si>
  <si>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</si>
  <si>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</si>
  <si>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</si>
  <si>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</si>
  <si>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</si>
  <si>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</si>
  <si>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</si>
  <si>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</si>
  <si>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</si>
  <si>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</si>
  <si>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</si>
  <si>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</si>
  <si>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</si>
  <si>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</si>
  <si>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</si>
  <si>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</si>
  <si>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</si>
  <si>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</si>
  <si>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</si>
  <si>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</si>
  <si>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Филиал ПАО "МРСК Юга" - "Калмэнерго"</t>
  </si>
  <si>
    <t>Прием в сеть</t>
  </si>
  <si>
    <t>ПАО "МРСК Юга"</t>
  </si>
  <si>
    <t>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</si>
</sst>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N51" sqref="N51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3" style="3" customWidth="1"/>
    <col min="16" max="16" width="11.140625" style="2" bestFit="1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7" s="4" customFormat="1" ht="23.25" customHeight="1" x14ac:dyDescent="0.2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1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4" t="s">
        <v>37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5"/>
    </row>
    <row r="8" spans="1:17" s="4" customFormat="1" x14ac:dyDescent="0.2">
      <c r="A8" s="9" t="s">
        <v>38</v>
      </c>
      <c r="B8" s="10" t="s">
        <v>13</v>
      </c>
      <c r="C8" s="11">
        <f>C9+C12+C17+C22+C24</f>
        <v>18.901892</v>
      </c>
      <c r="D8" s="11">
        <f t="shared" ref="D8" si="0">D9+D12+D17+D22+D24</f>
        <v>16.914227449999998</v>
      </c>
      <c r="E8" s="11">
        <f>E9+E12+E17+E22+E24</f>
        <v>16.968364610000002</v>
      </c>
      <c r="F8" s="11">
        <f>F9+F12+F17+F22+F24</f>
        <v>14.821350000000001</v>
      </c>
      <c r="G8" s="11">
        <f>G9+G12+G17+G22+G24</f>
        <v>13.212280999999999</v>
      </c>
      <c r="H8" s="11">
        <f t="shared" ref="H8:K8" si="1">H9+H12+H17+H22+H24</f>
        <v>16.893358249999999</v>
      </c>
      <c r="I8" s="11">
        <f t="shared" si="1"/>
        <v>15.33845745</v>
      </c>
      <c r="J8" s="11">
        <f>J9+J12+J17+J22+J24</f>
        <v>15.607908159999999</v>
      </c>
      <c r="K8" s="27">
        <f t="shared" si="1"/>
        <v>13.652738000000001</v>
      </c>
      <c r="L8" s="27">
        <f>L9+L12+L17+L22+L24</f>
        <v>15.692835799999999</v>
      </c>
      <c r="M8" s="27">
        <f>M9+M12+M17+M22+M24</f>
        <v>17.4483718</v>
      </c>
      <c r="N8" s="27">
        <f>N9+N12+N17+N22+N24</f>
        <v>18.865548799999999</v>
      </c>
      <c r="O8" s="11">
        <f>SUM(C8:N8)</f>
        <v>194.31733331999999</v>
      </c>
    </row>
    <row r="9" spans="1:17" s="4" customFormat="1" x14ac:dyDescent="0.2">
      <c r="A9" s="9" t="s">
        <v>14</v>
      </c>
      <c r="B9" s="10" t="s">
        <v>13</v>
      </c>
      <c r="C9" s="13">
        <v>4.7120449999999998</v>
      </c>
      <c r="D9" s="13">
        <v>5.5646040000000001</v>
      </c>
      <c r="E9" s="13">
        <v>3.8901780000000001</v>
      </c>
      <c r="F9" s="13">
        <v>2.5260340000000001</v>
      </c>
      <c r="G9" s="13">
        <v>4.9694159999999998</v>
      </c>
      <c r="H9" s="13">
        <v>0.22189400000000001</v>
      </c>
      <c r="I9" s="13">
        <v>3.4861909999999998</v>
      </c>
      <c r="J9" s="13">
        <v>3.8523689999999999</v>
      </c>
      <c r="K9" s="13">
        <v>-2.9024749999999999</v>
      </c>
      <c r="L9" s="13">
        <v>2.9016099999999998</v>
      </c>
      <c r="M9" s="13">
        <v>3.620225</v>
      </c>
      <c r="N9" s="13">
        <v>-4.4588830000000002</v>
      </c>
      <c r="O9" s="11">
        <f>SUM(C9:N9)</f>
        <v>28.383207999999996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24.92895949252064</v>
      </c>
      <c r="D10" s="14">
        <f t="shared" ref="D10" si="2">D9/D8*100</f>
        <v>32.898954542555828</v>
      </c>
      <c r="E10" s="14">
        <f t="shared" ref="E10:G10" si="3">E9/E8*100</f>
        <v>22.926063232442527</v>
      </c>
      <c r="F10" s="14">
        <f>F9/F8*100</f>
        <v>17.043211313409373</v>
      </c>
      <c r="G10" s="11">
        <f t="shared" si="3"/>
        <v>37.612097411491632</v>
      </c>
      <c r="H10" s="14">
        <f t="shared" ref="H10:N10" si="4">H9/H8*100</f>
        <v>1.3134984573005195</v>
      </c>
      <c r="I10" s="14">
        <f t="shared" si="4"/>
        <v>22.728432838596817</v>
      </c>
      <c r="J10" s="14">
        <f t="shared" si="4"/>
        <v>24.682160866840981</v>
      </c>
      <c r="K10" s="14">
        <f t="shared" si="4"/>
        <v>-21.259288796137447</v>
      </c>
      <c r="L10" s="14">
        <f t="shared" si="4"/>
        <v>18.490029698775029</v>
      </c>
      <c r="M10" s="14">
        <f t="shared" si="4"/>
        <v>20.748211016457134</v>
      </c>
      <c r="N10" s="14">
        <f t="shared" si="4"/>
        <v>-23.635055874971421</v>
      </c>
      <c r="O10" s="14">
        <f t="shared" ref="O10" si="5">O9/O8*100</f>
        <v>14.606626961712568</v>
      </c>
    </row>
    <row r="11" spans="1:17" s="4" customFormat="1" x14ac:dyDescent="0.2">
      <c r="A11" s="9" t="s">
        <v>16</v>
      </c>
      <c r="B11" s="10" t="s">
        <v>13</v>
      </c>
      <c r="C11" s="11">
        <f t="shared" ref="C11:H11" si="6">C8-C9</f>
        <v>14.189847</v>
      </c>
      <c r="D11" s="11">
        <f t="shared" si="6"/>
        <v>11.349623449999999</v>
      </c>
      <c r="E11" s="11">
        <f t="shared" si="6"/>
        <v>13.078186610000001</v>
      </c>
      <c r="F11" s="11">
        <f t="shared" si="6"/>
        <v>12.295316</v>
      </c>
      <c r="G11" s="11">
        <f>G8-G9</f>
        <v>8.2428649999999983</v>
      </c>
      <c r="H11" s="11">
        <f t="shared" si="6"/>
        <v>16.67146425</v>
      </c>
      <c r="I11" s="11">
        <f>I8-I9</f>
        <v>11.85226645</v>
      </c>
      <c r="J11" s="11">
        <f>J8-J9</f>
        <v>11.75553916</v>
      </c>
      <c r="K11" s="11">
        <f t="shared" ref="K11" si="7">K8-K9</f>
        <v>16.555213000000002</v>
      </c>
      <c r="L11" s="11">
        <f>L8-L9</f>
        <v>12.791225799999999</v>
      </c>
      <c r="M11" s="11">
        <f>M8-M9</f>
        <v>13.828146800000001</v>
      </c>
      <c r="N11" s="11">
        <f>N8-N9</f>
        <v>23.324431799999999</v>
      </c>
      <c r="O11" s="11">
        <f>SUM(C11:N11)</f>
        <v>165.93412532000002</v>
      </c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6.9958109999999998</v>
      </c>
      <c r="D12" s="11">
        <f t="shared" si="8"/>
        <v>6.3775944500000001</v>
      </c>
      <c r="E12" s="11">
        <f t="shared" ref="E12:F12" si="9">E13+E14+E15+E16</f>
        <v>5.7924576099999996</v>
      </c>
      <c r="F12" s="11">
        <f t="shared" si="9"/>
        <v>6.0023929999999996</v>
      </c>
      <c r="G12" s="11">
        <f t="shared" ref="G12:H12" si="10">G13+G14+G15+G16</f>
        <v>5.6325180000000001</v>
      </c>
      <c r="H12" s="11">
        <f t="shared" si="10"/>
        <v>6.1164292499999995</v>
      </c>
      <c r="I12" s="11">
        <f t="shared" ref="I12:M12" si="11">I13+I14+I15+I16</f>
        <v>6.5962324499999996</v>
      </c>
      <c r="J12" s="11">
        <f t="shared" si="11"/>
        <v>6.8529441599999998</v>
      </c>
      <c r="K12" s="11">
        <f t="shared" si="11"/>
        <v>5.6959499999999998</v>
      </c>
      <c r="L12" s="11">
        <f t="shared" si="11"/>
        <v>6.0199528000000004</v>
      </c>
      <c r="M12" s="11">
        <f t="shared" si="11"/>
        <v>5.7939368</v>
      </c>
      <c r="N12" s="11">
        <f>N13+N14+N15+N16</f>
        <v>19.198925799999998</v>
      </c>
      <c r="O12" s="11">
        <f>SUM(C12:N12)</f>
        <v>87.07514531999999</v>
      </c>
      <c r="Q12" s="20"/>
    </row>
    <row r="13" spans="1:17" s="4" customFormat="1" x14ac:dyDescent="0.2">
      <c r="A13" s="12" t="s">
        <v>21</v>
      </c>
      <c r="B13" s="10" t="s">
        <v>13</v>
      </c>
      <c r="C13" s="13">
        <v>5.3879260000000002</v>
      </c>
      <c r="D13" s="13">
        <v>4.7605504999999999</v>
      </c>
      <c r="E13" s="13">
        <v>4.4629835</v>
      </c>
      <c r="F13" s="13">
        <v>4.4696429999999996</v>
      </c>
      <c r="G13" s="13">
        <v>4.2202320000000002</v>
      </c>
      <c r="H13" s="13">
        <v>4.5529314999999997</v>
      </c>
      <c r="I13" s="13">
        <v>5.1095125000000001</v>
      </c>
      <c r="J13" s="13">
        <v>4.5981484999999997</v>
      </c>
      <c r="K13" s="13">
        <v>4.2766719999999996</v>
      </c>
      <c r="L13" s="13">
        <v>4.3224625000000003</v>
      </c>
      <c r="M13" s="13">
        <v>4.2350504999999998</v>
      </c>
      <c r="N13" s="13">
        <v>4.6599065</v>
      </c>
      <c r="O13" s="11">
        <f>SUM(C13:N13)</f>
        <v>55.056018999999992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">
        <f t="shared" ref="O14:O23" si="12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0.20227300000000001</v>
      </c>
      <c r="D15" s="13">
        <v>0.18010095000000001</v>
      </c>
      <c r="E15" s="13">
        <v>0.16393711</v>
      </c>
      <c r="F15" s="13">
        <v>0.16195699999999999</v>
      </c>
      <c r="G15" s="13">
        <v>0.163856</v>
      </c>
      <c r="H15" s="13">
        <v>0.16689475000000001</v>
      </c>
      <c r="I15" s="13">
        <v>0.17550494999999999</v>
      </c>
      <c r="J15" s="13">
        <v>0.16438166000000001</v>
      </c>
      <c r="K15" s="13">
        <v>0.161967</v>
      </c>
      <c r="L15" s="13">
        <v>0.15490429999999999</v>
      </c>
      <c r="M15" s="13">
        <v>0.13652329999999999</v>
      </c>
      <c r="N15" s="13">
        <v>0.12952230000000001</v>
      </c>
      <c r="O15" s="11">
        <f t="shared" si="12"/>
        <v>1.96182232</v>
      </c>
    </row>
    <row r="16" spans="1:17" s="4" customFormat="1" ht="25.5" x14ac:dyDescent="0.2">
      <c r="A16" s="16" t="s">
        <v>24</v>
      </c>
      <c r="B16" s="10" t="s">
        <v>13</v>
      </c>
      <c r="C16" s="13">
        <v>1.4056120000000001</v>
      </c>
      <c r="D16" s="13">
        <v>1.4369430000000001</v>
      </c>
      <c r="E16" s="13">
        <v>1.165537</v>
      </c>
      <c r="F16" s="13">
        <v>1.3707929999999999</v>
      </c>
      <c r="G16" s="13">
        <v>1.2484299999999999</v>
      </c>
      <c r="H16" s="13">
        <v>1.396603</v>
      </c>
      <c r="I16" s="13">
        <v>1.311215</v>
      </c>
      <c r="J16" s="13">
        <v>2.090414</v>
      </c>
      <c r="K16" s="13">
        <v>1.2573110000000001</v>
      </c>
      <c r="L16" s="13">
        <v>1.542586</v>
      </c>
      <c r="M16" s="13">
        <v>1.422363</v>
      </c>
      <c r="N16" s="13">
        <v>14.409497</v>
      </c>
      <c r="O16" s="11">
        <f t="shared" si="12"/>
        <v>30.057304000000002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7.1392109999999995</v>
      </c>
      <c r="D17" s="11">
        <f t="shared" si="13"/>
        <v>4.9243500000000004</v>
      </c>
      <c r="E17" s="11">
        <f t="shared" si="13"/>
        <v>7.2388360000000009</v>
      </c>
      <c r="F17" s="11">
        <f t="shared" si="13"/>
        <v>6.2472089999999998</v>
      </c>
      <c r="G17" s="11">
        <f t="shared" si="13"/>
        <v>2.5585339999999999</v>
      </c>
      <c r="H17" s="11">
        <f t="shared" ref="H17" si="14">H18+H19+H20+H21</f>
        <v>10.489167</v>
      </c>
      <c r="I17" s="11">
        <f t="shared" ref="I17:N17" si="15">I18+I19+I20+I21</f>
        <v>5.1934649999999998</v>
      </c>
      <c r="J17" s="11">
        <f>J18+J19+J20+J21</f>
        <v>4.8412819999999996</v>
      </c>
      <c r="K17" s="11">
        <f t="shared" si="15"/>
        <v>10.811243000000001</v>
      </c>
      <c r="L17" s="11">
        <f t="shared" si="15"/>
        <v>6.7259719999999996</v>
      </c>
      <c r="M17" s="11">
        <f t="shared" si="15"/>
        <v>7.9877629999999993</v>
      </c>
      <c r="N17" s="11">
        <f t="shared" si="15"/>
        <v>4.0774340000000002</v>
      </c>
      <c r="O17" s="11">
        <f t="shared" si="12"/>
        <v>78.234465999999998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27</v>
      </c>
      <c r="B20" s="10" t="s">
        <v>13</v>
      </c>
      <c r="C20" s="13">
        <v>3.1499429999999999</v>
      </c>
      <c r="D20" s="13">
        <v>2.7626149999999998</v>
      </c>
      <c r="E20" s="13">
        <v>5.0323960000000003</v>
      </c>
      <c r="F20" s="13">
        <v>3.7332130000000001</v>
      </c>
      <c r="G20" s="13">
        <v>1.300773</v>
      </c>
      <c r="H20" s="13">
        <v>8.3533799999999996</v>
      </c>
      <c r="I20" s="13">
        <v>2.6933259999999999</v>
      </c>
      <c r="J20" s="13">
        <v>2.5228380000000001</v>
      </c>
      <c r="K20" s="13">
        <v>8.2725910000000002</v>
      </c>
      <c r="L20" s="13">
        <v>4.1528349999999996</v>
      </c>
      <c r="M20" s="13">
        <v>3.9697900000000002</v>
      </c>
      <c r="N20" s="13">
        <v>1.4786319999999999</v>
      </c>
      <c r="O20" s="11">
        <f t="shared" si="12"/>
        <v>47.42233199999999</v>
      </c>
    </row>
    <row r="21" spans="1:15" s="4" customFormat="1" x14ac:dyDescent="0.2">
      <c r="A21" s="17" t="s">
        <v>28</v>
      </c>
      <c r="B21" s="10" t="s">
        <v>13</v>
      </c>
      <c r="C21" s="13">
        <v>3.989268</v>
      </c>
      <c r="D21" s="13">
        <v>2.1617350000000002</v>
      </c>
      <c r="E21" s="13">
        <v>2.2064400000000002</v>
      </c>
      <c r="F21" s="13">
        <v>2.5139960000000001</v>
      </c>
      <c r="G21" s="13">
        <v>1.2577609999999999</v>
      </c>
      <c r="H21" s="13">
        <v>2.1357870000000001</v>
      </c>
      <c r="I21" s="13">
        <v>2.5001389999999999</v>
      </c>
      <c r="J21" s="13">
        <v>2.3184439999999999</v>
      </c>
      <c r="K21" s="13">
        <v>2.5386519999999999</v>
      </c>
      <c r="L21" s="13">
        <v>2.573137</v>
      </c>
      <c r="M21" s="13">
        <v>4.0179729999999996</v>
      </c>
      <c r="N21" s="13">
        <v>2.5988020000000001</v>
      </c>
      <c r="O21" s="11">
        <f t="shared" si="12"/>
        <v>30.812134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 t="shared" si="12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5.4824999999999999E-2</v>
      </c>
      <c r="D24" s="13">
        <v>4.7678999999999999E-2</v>
      </c>
      <c r="E24" s="13">
        <v>4.6892999999999997E-2</v>
      </c>
      <c r="F24" s="13">
        <v>4.5713999999999998E-2</v>
      </c>
      <c r="G24" s="13">
        <v>5.1812999999999998E-2</v>
      </c>
      <c r="H24" s="13">
        <v>6.5867999999999996E-2</v>
      </c>
      <c r="I24" s="13">
        <v>6.2569E-2</v>
      </c>
      <c r="J24" s="13">
        <v>6.1312999999999999E-2</v>
      </c>
      <c r="K24" s="13">
        <v>4.802E-2</v>
      </c>
      <c r="L24" s="13">
        <v>4.5301000000000001E-2</v>
      </c>
      <c r="M24" s="13">
        <v>4.6447000000000002E-2</v>
      </c>
      <c r="N24" s="13">
        <v>4.8071999999999997E-2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38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E45" s="26"/>
    </row>
    <row r="46" spans="1:15" x14ac:dyDescent="0.2">
      <c r="E46" s="24"/>
    </row>
    <row r="47" spans="1:15" x14ac:dyDescent="0.2">
      <c r="C47" s="24"/>
      <c r="E47" s="24"/>
    </row>
    <row r="48" spans="1:15" x14ac:dyDescent="0.2">
      <c r="N48" s="26"/>
    </row>
    <row r="49" spans="3:7" x14ac:dyDescent="0.2">
      <c r="C49" s="24"/>
      <c r="E49" s="24"/>
      <c r="F49" s="24"/>
    </row>
    <row r="50" spans="3:7" x14ac:dyDescent="0.2">
      <c r="F50" s="24"/>
      <c r="G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7" fitToHeight="4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2020-01-16T15:24:18Z</dcterms:modified>
</cp:coreProperties>
</file>