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 iterate="1" iterateCount="50"/>
</workbook>
</file>

<file path=xl/calcChain.xml><?xml version="1.0" encoding="utf-8"?>
<calcChain xmlns="http://schemas.openxmlformats.org/spreadsheetml/2006/main">
  <c r="H9" i="4" l="1"/>
  <c r="G22" i="4" l="1"/>
  <c r="G17" i="4"/>
  <c r="G12" i="4"/>
  <c r="G8" i="4" s="1"/>
  <c r="G11" i="4" l="1"/>
  <c r="G10" i="4"/>
  <c r="E8" i="4"/>
  <c r="D9" i="4"/>
  <c r="D8" i="4"/>
  <c r="D11" i="4"/>
  <c r="C12" i="4"/>
  <c r="C8" i="4"/>
  <c r="C11" i="4"/>
  <c r="C22" i="4"/>
  <c r="C17" i="4"/>
  <c r="N22" i="4"/>
  <c r="N17" i="4"/>
  <c r="N12" i="4"/>
  <c r="M12" i="4"/>
  <c r="M17" i="4"/>
  <c r="M22" i="4"/>
  <c r="L22" i="4"/>
  <c r="L17" i="4"/>
  <c r="L12" i="4"/>
  <c r="J12" i="4"/>
  <c r="K12" i="4"/>
  <c r="K17" i="4"/>
  <c r="K8" i="4"/>
  <c r="K11" i="4"/>
  <c r="K22" i="4"/>
  <c r="J22" i="4"/>
  <c r="J17" i="4"/>
  <c r="J8" i="4"/>
  <c r="J11" i="4"/>
  <c r="I12" i="4"/>
  <c r="I17" i="4"/>
  <c r="I22" i="4"/>
  <c r="H12" i="4"/>
  <c r="H22" i="4"/>
  <c r="H17" i="4"/>
  <c r="F17" i="4"/>
  <c r="F22" i="4"/>
  <c r="F12" i="4"/>
  <c r="E22" i="4"/>
  <c r="E17" i="4"/>
  <c r="E12" i="4"/>
  <c r="E10" i="4"/>
  <c r="D17" i="4"/>
  <c r="D12" i="4"/>
  <c r="D22" i="4"/>
  <c r="O6" i="4"/>
  <c r="C40" i="4"/>
  <c r="C35" i="4"/>
  <c r="O35" i="4"/>
  <c r="C30" i="4"/>
  <c r="C26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C28" i="4"/>
  <c r="O26" i="4"/>
  <c r="O28" i="4"/>
  <c r="C29" i="4"/>
  <c r="O29" i="4"/>
  <c r="O13" i="4"/>
  <c r="O14" i="4"/>
  <c r="O15" i="4"/>
  <c r="O16" i="4"/>
  <c r="O18" i="4"/>
  <c r="O19" i="4"/>
  <c r="O20" i="4"/>
  <c r="O21" i="4"/>
  <c r="M8" i="4"/>
  <c r="I8" i="4"/>
  <c r="I11" i="4"/>
  <c r="J10" i="4"/>
  <c r="L8" i="4"/>
  <c r="E11" i="4"/>
  <c r="K10" i="4"/>
  <c r="M10" i="4"/>
  <c r="M11" i="4"/>
  <c r="N8" i="4"/>
  <c r="N11" i="4"/>
  <c r="N10" i="4"/>
  <c r="I10" i="4"/>
  <c r="D10" i="4"/>
  <c r="L10" i="4"/>
  <c r="L11" i="4"/>
  <c r="C10" i="4"/>
  <c r="O9" i="4"/>
  <c r="H8" i="4" l="1"/>
  <c r="O12" i="4"/>
  <c r="F8" i="4"/>
  <c r="O17" i="4"/>
  <c r="H10" i="4" l="1"/>
  <c r="H11" i="4"/>
  <c r="F10" i="4"/>
  <c r="O8" i="4"/>
  <c r="O10" i="4" s="1"/>
  <c r="F11" i="4"/>
  <c r="O11" i="4" l="1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<sst xmlns="http://schemas.openxmlformats.org/spreadsheetml/2006/main" count="93" uniqueCount="41">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</sst>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0_ ;[Red]\-#,##0.0000\ "/>
    <numFmt numFmtId="169" formatCode="#,##0.0000"/>
    <numFmt numFmtId="170" formatCode="_-* #,##0.000\ _₽_-;\-* #,##0.000\ _₽_-;_-* &quot;-&quot;??\ _₽_-;_-@_-"/>
    <numFmt numFmtId="171" formatCode="_-* #,##0.000\ _₽_-;\-* #,##0.000\ _₽_-;_-* &quot;-&quot;?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43" fontId="3" fillId="0" borderId="0" xfId="37" applyFont="1" applyBorder="1"/>
    <xf numFmtId="168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9" fontId="29" fillId="0" borderId="0" xfId="36" applyNumberFormat="1" applyFont="1" applyBorder="1" applyAlignment="1">
      <alignment horizontal="right" vertical="center"/>
    </xf>
    <xf numFmtId="4" fontId="3" fillId="0" borderId="0" xfId="1" applyNumberFormat="1" applyAlignment="1">
      <alignment horizontal="center"/>
    </xf>
    <xf numFmtId="170" fontId="3" fillId="0" borderId="0" xfId="37" applyNumberFormat="1" applyFont="1" applyAlignment="1">
      <alignment horizontal="center"/>
    </xf>
    <xf numFmtId="171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4" activePane="bottomRight" state="frozen"/>
      <selection activeCell="Q68" sqref="Q68"/>
      <selection pane="topRight" activeCell="Q68" sqref="Q68"/>
      <selection pane="bottomLeft" activeCell="Q68" sqref="Q68"/>
      <selection pane="bottomRight" activeCell="H50" sqref="A50:H52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2.42578125" style="2" customWidth="1"/>
    <col min="4" max="4" width="15" style="2" bestFit="1" customWidth="1"/>
    <col min="5" max="5" width="17.5703125" style="2" bestFit="1" customWidth="1"/>
    <col min="6" max="6" width="14.42578125" style="2" bestFit="1" customWidth="1"/>
    <col min="7" max="7" width="13.85546875" style="2" customWidth="1"/>
    <col min="8" max="8" width="14.85546875" style="2" customWidth="1"/>
    <col min="9" max="9" width="12.7109375" style="2" customWidth="1"/>
    <col min="10" max="10" width="12.85546875" style="2" customWidth="1"/>
    <col min="11" max="11" width="15.5703125" style="2" bestFit="1" customWidth="1"/>
    <col min="12" max="12" width="13.42578125" style="2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81.484999999999999</v>
      </c>
      <c r="D6" s="12">
        <v>43.893000000000001</v>
      </c>
      <c r="E6" s="12">
        <v>43.006</v>
      </c>
      <c r="F6" s="12">
        <v>31.052</v>
      </c>
      <c r="G6" s="12">
        <v>31.052</v>
      </c>
      <c r="H6" s="12">
        <v>45.466999999999999</v>
      </c>
      <c r="I6" s="12"/>
      <c r="J6" s="12"/>
      <c r="K6" s="12"/>
      <c r="L6" s="12"/>
      <c r="M6" s="12"/>
      <c r="N6" s="12"/>
      <c r="O6" s="25">
        <f>SUM(C6:N6)</f>
        <v>275.95499999999998</v>
      </c>
      <c r="P6" s="14"/>
      <c r="Q6" s="2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>C9+C12+C17+C22+C24</f>
        <v>62861.322</v>
      </c>
      <c r="D8" s="10">
        <f>D9+D12+D17+D22+D24</f>
        <v>64990.857000000004</v>
      </c>
      <c r="E8" s="10">
        <f t="shared" ref="E8:F8" si="0">E9+E12+E17+E22+E24</f>
        <v>72242.976999999999</v>
      </c>
      <c r="F8" s="10">
        <f t="shared" si="0"/>
        <v>71234.891000000003</v>
      </c>
      <c r="G8" s="10">
        <f t="shared" ref="G8" si="1">G9+G12+G17+G22+G24</f>
        <v>71234.891000000003</v>
      </c>
      <c r="H8" s="10">
        <f>H9+H12+H17+H22+H24</f>
        <v>68613.532999999996</v>
      </c>
      <c r="I8" s="10">
        <f>I9+I12+I17+I22+I24</f>
        <v>0</v>
      </c>
      <c r="J8" s="10">
        <f>J9+J12+J17+J22+J24</f>
        <v>0</v>
      </c>
      <c r="K8" s="10">
        <f>K9+K12+K17+K22+K24</f>
        <v>0</v>
      </c>
      <c r="L8" s="10">
        <f t="shared" ref="L8:M8" si="2">L9+L12+L17+L22+L24</f>
        <v>0</v>
      </c>
      <c r="M8" s="10">
        <f t="shared" si="2"/>
        <v>0</v>
      </c>
      <c r="N8" s="10">
        <f t="shared" ref="N8" si="3">N9+N12+N17+N22+N24</f>
        <v>0</v>
      </c>
      <c r="O8" s="10">
        <f>SUM(C8:N8)</f>
        <v>411178.47100000002</v>
      </c>
      <c r="R8" s="18"/>
    </row>
    <row r="9" spans="1:18" s="3" customFormat="1" x14ac:dyDescent="0.2">
      <c r="A9" s="8" t="s">
        <v>13</v>
      </c>
      <c r="B9" s="9" t="s">
        <v>37</v>
      </c>
      <c r="C9" s="12">
        <v>19353.968999999997</v>
      </c>
      <c r="D9" s="12">
        <f>14197.818-191.056</f>
        <v>14006.761999999999</v>
      </c>
      <c r="E9" s="12">
        <v>15370.573</v>
      </c>
      <c r="F9" s="12">
        <v>12938.163</v>
      </c>
      <c r="G9" s="12">
        <v>12938.163</v>
      </c>
      <c r="H9" s="12">
        <f>(11038509-122206)/1000</f>
        <v>10916.303</v>
      </c>
      <c r="I9" s="12"/>
      <c r="J9" s="12"/>
      <c r="K9" s="12"/>
      <c r="L9" s="12"/>
      <c r="M9" s="12"/>
      <c r="N9" s="12"/>
      <c r="O9" s="10">
        <f>SUM(C9:N9)</f>
        <v>85523.933000000005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" si="4">C9/C8*100</f>
        <v>30.788358221292256</v>
      </c>
      <c r="D10" s="13">
        <f t="shared" ref="D10" si="5">D9/D8*100</f>
        <v>21.551896138252182</v>
      </c>
      <c r="E10" s="13">
        <f t="shared" ref="E10:F10" si="6">E9/E8*100</f>
        <v>21.276217617665452</v>
      </c>
      <c r="F10" s="13">
        <f t="shared" si="6"/>
        <v>18.162676770292244</v>
      </c>
      <c r="G10" s="13">
        <f t="shared" ref="G10" si="7">G9/G8*100</f>
        <v>18.162676770292244</v>
      </c>
      <c r="H10" s="13">
        <f t="shared" ref="H10" si="8">H9/H8*100</f>
        <v>15.909839535591324</v>
      </c>
      <c r="I10" s="13" t="e">
        <f>I9/I8*100</f>
        <v>#DIV/0!</v>
      </c>
      <c r="J10" s="13" t="e">
        <f>J9/J8*100</f>
        <v>#DIV/0!</v>
      </c>
      <c r="K10" s="13" t="e">
        <f>K9/K8*100</f>
        <v>#DIV/0!</v>
      </c>
      <c r="L10" s="13" t="e">
        <f t="shared" ref="L10:M10" si="9">L9/L8*100</f>
        <v>#DIV/0!</v>
      </c>
      <c r="M10" s="13" t="e">
        <f t="shared" si="9"/>
        <v>#DIV/0!</v>
      </c>
      <c r="N10" s="13" t="e">
        <f t="shared" ref="N10" si="10">N9/N8*100</f>
        <v>#DIV/0!</v>
      </c>
      <c r="O10" s="13">
        <f t="shared" ref="O10" si="11">O9/O8*100</f>
        <v>20.799710838946137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" si="12">C8-C9</f>
        <v>43507.353000000003</v>
      </c>
      <c r="D11" s="10">
        <f>D8-D9</f>
        <v>50984.095000000001</v>
      </c>
      <c r="E11" s="10">
        <f t="shared" ref="E11:F11" si="13">E8-E9</f>
        <v>56872.403999999995</v>
      </c>
      <c r="F11" s="10">
        <f t="shared" si="13"/>
        <v>58296.728000000003</v>
      </c>
      <c r="G11" s="10">
        <f t="shared" ref="G11" si="14">G8-G9</f>
        <v>58296.728000000003</v>
      </c>
      <c r="H11" s="10">
        <f t="shared" ref="H11" si="15">H8-H9</f>
        <v>57697.229999999996</v>
      </c>
      <c r="I11" s="10">
        <f>I8-I9</f>
        <v>0</v>
      </c>
      <c r="J11" s="10">
        <f>J8-J9</f>
        <v>0</v>
      </c>
      <c r="K11" s="10">
        <f>K8-K9</f>
        <v>0</v>
      </c>
      <c r="L11" s="10">
        <f t="shared" ref="L11:M11" si="16">L8-L9</f>
        <v>0</v>
      </c>
      <c r="M11" s="10">
        <f t="shared" si="16"/>
        <v>0</v>
      </c>
      <c r="N11" s="10">
        <f t="shared" ref="N11" si="17">N8-N9</f>
        <v>0</v>
      </c>
      <c r="O11" s="10">
        <f>SUM(C11:N11)</f>
        <v>325654.538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8">C13+C14+C15+C16</f>
        <v>10451.442999999999</v>
      </c>
      <c r="D12" s="10">
        <f t="shared" ref="D12:I12" si="19">D13+D14+D15+D16</f>
        <v>10123.382000000001</v>
      </c>
      <c r="E12" s="10">
        <f t="shared" si="19"/>
        <v>9073.2660000000014</v>
      </c>
      <c r="F12" s="10">
        <f t="shared" si="19"/>
        <v>9038.5529999999999</v>
      </c>
      <c r="G12" s="10">
        <f t="shared" ref="G12" si="20">G13+G14+G15+G16</f>
        <v>9038.5529999999999</v>
      </c>
      <c r="H12" s="10">
        <f t="shared" si="19"/>
        <v>8609.7340000000004</v>
      </c>
      <c r="I12" s="10">
        <f t="shared" si="19"/>
        <v>0</v>
      </c>
      <c r="J12" s="10">
        <f t="shared" ref="J12:L12" si="21">J13+J14+J15+J16</f>
        <v>0</v>
      </c>
      <c r="K12" s="10">
        <f t="shared" si="21"/>
        <v>0</v>
      </c>
      <c r="L12" s="10">
        <f t="shared" si="21"/>
        <v>0</v>
      </c>
      <c r="M12" s="10">
        <f t="shared" ref="M12:N12" si="22">M13+M14+M15+M16</f>
        <v>0</v>
      </c>
      <c r="N12" s="10">
        <f t="shared" si="22"/>
        <v>0</v>
      </c>
      <c r="O12" s="10">
        <f>SUM(C12:N12)</f>
        <v>56334.930999999997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1520.105</v>
      </c>
      <c r="D13" s="12">
        <v>1328.0309999999999</v>
      </c>
      <c r="E13" s="12">
        <v>1256.4380000000001</v>
      </c>
      <c r="F13" s="12">
        <v>1274.789</v>
      </c>
      <c r="G13" s="12">
        <v>1274.789</v>
      </c>
      <c r="H13" s="12">
        <v>1218.828</v>
      </c>
      <c r="I13" s="12"/>
      <c r="J13" s="12"/>
      <c r="K13" s="12"/>
      <c r="L13" s="12"/>
      <c r="M13" s="12"/>
      <c r="N13" s="12"/>
      <c r="O13" s="10">
        <f>SUM(C13:N13)</f>
        <v>7872.98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8694.4580000000005</v>
      </c>
      <c r="D14" s="12">
        <v>8518.6560000000009</v>
      </c>
      <c r="E14" s="12">
        <v>7629.3149999999996</v>
      </c>
      <c r="F14" s="12">
        <v>7621.57</v>
      </c>
      <c r="G14" s="12">
        <v>7621.57</v>
      </c>
      <c r="H14" s="12">
        <v>7266.951</v>
      </c>
      <c r="I14" s="12"/>
      <c r="J14" s="12"/>
      <c r="K14" s="12"/>
      <c r="L14" s="12"/>
      <c r="M14" s="12"/>
      <c r="N14" s="12"/>
      <c r="O14" s="10">
        <f t="shared" ref="O14:O24" si="23">SUM(C14:N14)</f>
        <v>47352.520000000004</v>
      </c>
      <c r="R14" s="18"/>
    </row>
    <row r="15" spans="1:18" s="3" customFormat="1" x14ac:dyDescent="0.2">
      <c r="A15" s="11" t="s">
        <v>22</v>
      </c>
      <c r="B15" s="9" t="s">
        <v>37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0">
        <f t="shared" si="23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236.8799999999992</v>
      </c>
      <c r="D16" s="12">
        <v>276.69499999999999</v>
      </c>
      <c r="E16" s="12">
        <v>187.51300000000001</v>
      </c>
      <c r="F16" s="12">
        <v>142.19399999999999</v>
      </c>
      <c r="G16" s="12">
        <v>142.19399999999999</v>
      </c>
      <c r="H16" s="12">
        <v>123.955</v>
      </c>
      <c r="I16" s="12"/>
      <c r="J16" s="12"/>
      <c r="K16" s="12"/>
      <c r="L16" s="12"/>
      <c r="M16" s="12"/>
      <c r="N16" s="12"/>
      <c r="O16" s="10">
        <f t="shared" si="23"/>
        <v>1109.4309999999991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24">C18+C19+C20+C21</f>
        <v>8980.6670000000013</v>
      </c>
      <c r="D17" s="10">
        <f t="shared" ref="D17:I17" si="25">D18+D19+D20+D21</f>
        <v>12092.851000000001</v>
      </c>
      <c r="E17" s="10">
        <f t="shared" si="25"/>
        <v>14892.268999999998</v>
      </c>
      <c r="F17" s="10">
        <f t="shared" si="25"/>
        <v>16746.785</v>
      </c>
      <c r="G17" s="10">
        <f t="shared" ref="G17" si="26">G18+G19+G20+G21</f>
        <v>16746.785</v>
      </c>
      <c r="H17" s="10">
        <f t="shared" si="25"/>
        <v>17187.484</v>
      </c>
      <c r="I17" s="10">
        <f t="shared" si="25"/>
        <v>0</v>
      </c>
      <c r="J17" s="10">
        <f t="shared" ref="J17:L17" si="27">J18+J19+J20+J21</f>
        <v>0</v>
      </c>
      <c r="K17" s="10">
        <f t="shared" si="27"/>
        <v>0</v>
      </c>
      <c r="L17" s="10">
        <f t="shared" si="27"/>
        <v>0</v>
      </c>
      <c r="M17" s="10">
        <f t="shared" ref="M17:N17" si="28">M18+M19+M20+M21</f>
        <v>0</v>
      </c>
      <c r="N17" s="10">
        <f t="shared" si="28"/>
        <v>0</v>
      </c>
      <c r="O17" s="10">
        <f t="shared" si="23"/>
        <v>86646.841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1762.2150000000001</v>
      </c>
      <c r="D18" s="12">
        <v>4286.2089999999998</v>
      </c>
      <c r="E18" s="12">
        <v>7755.0869999999995</v>
      </c>
      <c r="F18" s="12">
        <v>10047.004999999999</v>
      </c>
      <c r="G18" s="12">
        <v>10047.004999999999</v>
      </c>
      <c r="H18" s="12">
        <v>10686.637000000001</v>
      </c>
      <c r="I18" s="12"/>
      <c r="J18" s="12"/>
      <c r="K18" s="12"/>
      <c r="L18" s="12"/>
      <c r="M18" s="12"/>
      <c r="N18" s="12"/>
      <c r="O18" s="10">
        <f t="shared" si="23"/>
        <v>44584.157999999996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1095.3389999999999</v>
      </c>
      <c r="D19" s="12">
        <v>724.33699999999999</v>
      </c>
      <c r="E19" s="12">
        <v>909.39800000000002</v>
      </c>
      <c r="F19" s="12">
        <v>800.43499999999995</v>
      </c>
      <c r="G19" s="12">
        <v>800.43499999999995</v>
      </c>
      <c r="H19" s="12">
        <v>700.66600000000005</v>
      </c>
      <c r="I19" s="12"/>
      <c r="J19" s="12"/>
      <c r="K19" s="12"/>
      <c r="L19" s="12"/>
      <c r="M19" s="12"/>
      <c r="N19" s="12"/>
      <c r="O19" s="10">
        <f t="shared" si="23"/>
        <v>5030.6099999999997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2701.0990000000002</v>
      </c>
      <c r="D20" s="12">
        <v>3026.7269999999999</v>
      </c>
      <c r="E20" s="12">
        <v>2580.7829999999999</v>
      </c>
      <c r="F20" s="12">
        <v>2486.92</v>
      </c>
      <c r="G20" s="12">
        <v>2486.92</v>
      </c>
      <c r="H20" s="12">
        <v>2558.471</v>
      </c>
      <c r="I20" s="12"/>
      <c r="J20" s="12"/>
      <c r="K20" s="12"/>
      <c r="L20" s="12"/>
      <c r="M20" s="12"/>
      <c r="N20" s="12"/>
      <c r="O20" s="10">
        <f t="shared" si="23"/>
        <v>15840.92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3422.0140000000001</v>
      </c>
      <c r="D21" s="12">
        <v>4055.578</v>
      </c>
      <c r="E21" s="12">
        <v>3647.0010000000002</v>
      </c>
      <c r="F21" s="12">
        <v>3412.4250000000002</v>
      </c>
      <c r="G21" s="12">
        <v>3412.4250000000002</v>
      </c>
      <c r="H21" s="12">
        <v>3241.71</v>
      </c>
      <c r="I21" s="12"/>
      <c r="J21" s="12"/>
      <c r="K21" s="12"/>
      <c r="L21" s="12"/>
      <c r="M21" s="12"/>
      <c r="N21" s="12"/>
      <c r="O21" s="10">
        <f t="shared" si="23"/>
        <v>21191.152999999998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29">C23</f>
        <v>0</v>
      </c>
      <c r="D22" s="10">
        <f t="shared" si="29"/>
        <v>0</v>
      </c>
      <c r="E22" s="10">
        <f t="shared" si="29"/>
        <v>0</v>
      </c>
      <c r="F22" s="10">
        <f t="shared" si="29"/>
        <v>0</v>
      </c>
      <c r="G22" s="10">
        <f t="shared" si="29"/>
        <v>0</v>
      </c>
      <c r="H22" s="10">
        <f t="shared" si="29"/>
        <v>0</v>
      </c>
      <c r="I22" s="10">
        <f t="shared" si="29"/>
        <v>0</v>
      </c>
      <c r="J22" s="10">
        <f t="shared" si="29"/>
        <v>0</v>
      </c>
      <c r="K22" s="10">
        <f t="shared" si="29"/>
        <v>0</v>
      </c>
      <c r="L22" s="10">
        <f t="shared" si="29"/>
        <v>0</v>
      </c>
      <c r="M22" s="10">
        <f t="shared" si="29"/>
        <v>0</v>
      </c>
      <c r="N22" s="10">
        <f t="shared" si="29"/>
        <v>0</v>
      </c>
      <c r="O22" s="10">
        <f t="shared" si="23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23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24075.242999999999</v>
      </c>
      <c r="D24" s="12">
        <v>28767.862000000001</v>
      </c>
      <c r="E24" s="12">
        <v>32906.868999999999</v>
      </c>
      <c r="F24" s="12">
        <v>32511.39</v>
      </c>
      <c r="G24" s="12">
        <v>32511.39</v>
      </c>
      <c r="H24" s="12">
        <v>31900.011999999999</v>
      </c>
      <c r="I24" s="12"/>
      <c r="J24" s="12"/>
      <c r="K24" s="12"/>
      <c r="L24" s="12"/>
      <c r="M24" s="12"/>
      <c r="N24" s="12"/>
      <c r="O24" s="10">
        <f t="shared" si="23"/>
        <v>182672.76599999997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30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31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32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33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34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35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35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35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36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35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35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35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35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35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37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35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35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35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35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35"/>
        <v>0</v>
      </c>
    </row>
    <row r="46" spans="1:15" x14ac:dyDescent="0.2">
      <c r="C46" s="23"/>
      <c r="D46" s="23"/>
      <c r="E46" s="26"/>
      <c r="F46" s="28"/>
      <c r="G46" s="28"/>
      <c r="H46" s="26"/>
      <c r="I46" s="30"/>
      <c r="M46" s="23"/>
      <c r="N46" s="23"/>
    </row>
    <row r="47" spans="1:15" x14ac:dyDescent="0.2">
      <c r="C47" s="23"/>
      <c r="D47" s="29"/>
      <c r="E47" s="29"/>
      <c r="F47" s="27"/>
      <c r="G47" s="28"/>
      <c r="H47" s="23"/>
      <c r="I47" s="23"/>
      <c r="J47" s="23"/>
      <c r="N47" s="23"/>
    </row>
    <row r="48" spans="1:15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3:14" x14ac:dyDescent="0.2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3:14" x14ac:dyDescent="0.2">
      <c r="C50" s="23"/>
      <c r="D50" s="23"/>
      <c r="H50" s="23"/>
      <c r="K50" s="32"/>
      <c r="N50" s="23"/>
    </row>
    <row r="51" spans="3:14" x14ac:dyDescent="0.2">
      <c r="D51" s="23"/>
      <c r="E51" s="23"/>
    </row>
    <row r="52" spans="3:14" x14ac:dyDescent="0.2">
      <c r="E52" s="23"/>
      <c r="F52" s="23"/>
      <c r="G52" s="23"/>
      <c r="H52" s="23"/>
    </row>
    <row r="53" spans="3:14" x14ac:dyDescent="0.2">
      <c r="D53" s="23"/>
    </row>
    <row r="54" spans="3:14" x14ac:dyDescent="0.2">
      <c r="C54" s="23"/>
    </row>
    <row r="55" spans="3:14" x14ac:dyDescent="0.2">
      <c r="G55" s="23"/>
      <c r="H55" s="23"/>
    </row>
    <row r="56" spans="3:14" x14ac:dyDescent="0.2">
      <c r="C56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2026-06-15T08:53:31Z</dcterms:modified>
</cp:coreProperties>
</file>