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5" yWindow="-15" windowWidth="28830" windowHeight="64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44525"/>
</workbook>
</file>

<file path=xl/calcChain.xml><?xml version="1.0" encoding="utf-8"?>
<calcChain xmlns="http://schemas.openxmlformats.org/spreadsheetml/2006/main">
  <c r="E22" i="4" l="1"/>
  <c r="E17" i="4"/>
  <c r="E12" i="4" l="1"/>
  <c r="E8" i="4" s="1"/>
  <c r="D17" i="4"/>
  <c r="D22" i="4"/>
  <c r="E11" i="4" l="1"/>
  <c r="E10" i="4"/>
  <c r="D12" i="4"/>
  <c r="D8" i="4" s="1"/>
  <c r="C18" i="4"/>
  <c r="C6" i="4"/>
  <c r="D11" i="4" l="1"/>
  <c r="D10" i="4"/>
  <c r="C22" i="4"/>
  <c r="C17" i="4"/>
  <c r="C12" i="4"/>
  <c r="C8" i="4" l="1"/>
  <c r="C11" i="4" s="1"/>
  <c r="C10" i="4" l="1"/>
  <c r="C40" i="4"/>
  <c r="C35" i="4"/>
  <c r="C30" i="4"/>
  <c r="C26" i="4" l="1"/>
  <c r="C28" i="4" s="1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8" i="4" l="1"/>
  <c r="O22" i="4"/>
  <c r="O12" i="4"/>
  <c r="O9" i="4"/>
  <c r="O13" i="4"/>
  <c r="O10" i="4" l="1"/>
  <c r="O17" i="4"/>
  <c r="O11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<sst xmlns="http://schemas.openxmlformats.org/spreadsheetml/2006/main" count="93" uniqueCount="41">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</sst>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6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zoomScaleNormal="100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E14" sqref="E14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0.5703125" style="2" bestFit="1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4" width="10.7109375" style="2" bestFit="1" customWidth="1"/>
    <col min="15" max="15" width="13" style="2" customWidth="1"/>
    <col min="16" max="16" width="9.140625" style="1"/>
    <col min="17" max="17" width="12.42578125" style="1" customWidth="1"/>
    <col min="18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4" t="s">
        <v>39</v>
      </c>
      <c r="B1" s="35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0.85+0.805</f>
        <v>1.655</v>
      </c>
      <c r="D6" s="12">
        <v>85.894000000000005</v>
      </c>
      <c r="E6" s="12">
        <v>10.842000000000001</v>
      </c>
      <c r="F6" s="12"/>
      <c r="G6" s="12"/>
      <c r="H6" s="12"/>
      <c r="I6" s="12"/>
      <c r="J6" s="12"/>
      <c r="K6" s="12"/>
      <c r="L6" s="12"/>
      <c r="M6" s="12"/>
      <c r="N6" s="12"/>
      <c r="O6" s="10">
        <f>SUM(C6:N6)</f>
        <v>98.391000000000005</v>
      </c>
      <c r="P6" s="14"/>
    </row>
    <row r="7" spans="1:18" s="3" customFormat="1" ht="25.5" customHeight="1" x14ac:dyDescent="0.2">
      <c r="A7" s="31" t="s">
        <v>38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3"/>
      <c r="P7" s="14"/>
    </row>
    <row r="8" spans="1:18" s="3" customFormat="1" x14ac:dyDescent="0.2">
      <c r="A8" s="8" t="s">
        <v>36</v>
      </c>
      <c r="B8" s="9" t="s">
        <v>37</v>
      </c>
      <c r="C8" s="10">
        <f>C9+C12+C17+C22+C24</f>
        <v>84041.736999999994</v>
      </c>
      <c r="D8" s="10">
        <f t="shared" ref="D8:E8" si="0">D9+D12+D17+D22+D24</f>
        <v>72884.899999999994</v>
      </c>
      <c r="E8" s="10">
        <f t="shared" si="0"/>
        <v>69955.937000000005</v>
      </c>
      <c r="F8" s="10"/>
      <c r="G8" s="10"/>
      <c r="H8" s="10"/>
      <c r="I8" s="10"/>
      <c r="J8" s="10"/>
      <c r="K8" s="10"/>
      <c r="L8" s="10"/>
      <c r="M8" s="10"/>
      <c r="N8" s="10"/>
      <c r="O8" s="10">
        <f>SUM(C8:N8)</f>
        <v>226882.57399999999</v>
      </c>
      <c r="R8" s="18"/>
    </row>
    <row r="9" spans="1:18" s="3" customFormat="1" x14ac:dyDescent="0.2">
      <c r="A9" s="8" t="s">
        <v>13</v>
      </c>
      <c r="B9" s="9" t="s">
        <v>37</v>
      </c>
      <c r="C9" s="12">
        <v>19024.546000000002</v>
      </c>
      <c r="D9" s="12">
        <v>12305.44</v>
      </c>
      <c r="E9" s="12">
        <v>11681.56</v>
      </c>
      <c r="F9" s="12"/>
      <c r="G9" s="12"/>
      <c r="H9" s="12"/>
      <c r="I9" s="12"/>
      <c r="J9" s="12"/>
      <c r="K9" s="12"/>
      <c r="L9" s="12"/>
      <c r="M9" s="12"/>
      <c r="N9" s="12"/>
      <c r="O9" s="10">
        <f>SUM(C9:N9)</f>
        <v>43011.546000000002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E10" si="1">C9/C8*100</f>
        <v>22.637021412348965</v>
      </c>
      <c r="D10" s="13">
        <f t="shared" si="1"/>
        <v>16.883387368302628</v>
      </c>
      <c r="E10" s="13">
        <f t="shared" si="1"/>
        <v>16.698454056872968</v>
      </c>
      <c r="F10" s="13"/>
      <c r="G10" s="13"/>
      <c r="H10" s="13"/>
      <c r="I10" s="13"/>
      <c r="J10" s="13"/>
      <c r="K10" s="13"/>
      <c r="L10" s="13"/>
      <c r="M10" s="13"/>
      <c r="N10" s="13"/>
      <c r="O10" s="13">
        <f t="shared" ref="O10" si="2">O9/O8*100</f>
        <v>18.957624308334939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E11" si="3">C8-C9</f>
        <v>65017.190999999992</v>
      </c>
      <c r="D11" s="10">
        <f t="shared" si="3"/>
        <v>60579.459999999992</v>
      </c>
      <c r="E11" s="10">
        <f t="shared" si="3"/>
        <v>58274.377000000008</v>
      </c>
      <c r="F11" s="10"/>
      <c r="G11" s="10"/>
      <c r="H11" s="10"/>
      <c r="I11" s="10"/>
      <c r="J11" s="10"/>
      <c r="K11" s="10"/>
      <c r="L11" s="10"/>
      <c r="M11" s="10"/>
      <c r="N11" s="10"/>
      <c r="O11" s="10">
        <f>SUM(C11:N11)</f>
        <v>183871.02799999999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E12" si="4">C13+C14+C15+C16</f>
        <v>9301.3680000000004</v>
      </c>
      <c r="D12" s="10">
        <f t="shared" si="4"/>
        <v>8534.5360000000001</v>
      </c>
      <c r="E12" s="10">
        <f t="shared" si="4"/>
        <v>8621.8860000000004</v>
      </c>
      <c r="F12" s="10"/>
      <c r="G12" s="10"/>
      <c r="H12" s="10"/>
      <c r="I12" s="10"/>
      <c r="J12" s="10"/>
      <c r="K12" s="10"/>
      <c r="L12" s="10"/>
      <c r="M12" s="10"/>
      <c r="N12" s="10"/>
      <c r="O12" s="10">
        <f>SUM(C12:N12)</f>
        <v>26457.79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v>1236.6479999999999</v>
      </c>
      <c r="D13" s="12">
        <v>1133.982</v>
      </c>
      <c r="E13" s="12">
        <v>1181.3330000000001</v>
      </c>
      <c r="F13" s="12"/>
      <c r="G13" s="12"/>
      <c r="H13" s="12"/>
      <c r="I13" s="12"/>
      <c r="J13" s="12"/>
      <c r="K13" s="12"/>
      <c r="L13" s="12"/>
      <c r="M13" s="12"/>
      <c r="N13" s="12"/>
      <c r="O13" s="10">
        <f>SUM(C13:N13)</f>
        <v>3551.9630000000002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v>7878.7650000000003</v>
      </c>
      <c r="D14" s="12">
        <v>7072.9579999999996</v>
      </c>
      <c r="E14" s="12">
        <v>7194.375</v>
      </c>
      <c r="F14" s="12"/>
      <c r="G14" s="12"/>
      <c r="H14" s="12"/>
      <c r="I14" s="12"/>
      <c r="J14" s="12"/>
      <c r="K14" s="12"/>
      <c r="L14" s="12"/>
      <c r="M14" s="12"/>
      <c r="N14" s="12"/>
      <c r="O14" s="10">
        <f t="shared" ref="O14:O24" si="5">SUM(C14:N14)</f>
        <v>22146.097999999998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v>0</v>
      </c>
      <c r="D15" s="12">
        <v>0</v>
      </c>
      <c r="E15" s="12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0">
        <f t="shared" si="5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v>185.95500000000001</v>
      </c>
      <c r="D16" s="12">
        <v>327.59600000000046</v>
      </c>
      <c r="E16" s="12">
        <v>246.17799999999988</v>
      </c>
      <c r="F16" s="12"/>
      <c r="G16" s="12"/>
      <c r="H16" s="12"/>
      <c r="I16" s="12"/>
      <c r="J16" s="12"/>
      <c r="K16" s="12"/>
      <c r="L16" s="12"/>
      <c r="M16" s="12"/>
      <c r="N16" s="12"/>
      <c r="O16" s="10">
        <f t="shared" si="5"/>
        <v>759.72900000000038</v>
      </c>
      <c r="R16" s="18"/>
    </row>
    <row r="17" spans="1:18" s="3" customFormat="1" x14ac:dyDescent="0.2">
      <c r="A17" s="11" t="s">
        <v>16</v>
      </c>
      <c r="B17" s="9" t="s">
        <v>37</v>
      </c>
      <c r="C17" s="10">
        <f t="shared" ref="C17:E17" si="6">C18+C19+C20+C21</f>
        <v>12416.538999999999</v>
      </c>
      <c r="D17" s="10">
        <f t="shared" si="6"/>
        <v>11771.877</v>
      </c>
      <c r="E17" s="10">
        <f t="shared" si="6"/>
        <v>11017.646000000001</v>
      </c>
      <c r="F17" s="10"/>
      <c r="G17" s="10"/>
      <c r="H17" s="10"/>
      <c r="I17" s="10"/>
      <c r="J17" s="10"/>
      <c r="K17" s="10"/>
      <c r="L17" s="10"/>
      <c r="M17" s="10"/>
      <c r="N17" s="10"/>
      <c r="O17" s="10">
        <f t="shared" si="5"/>
        <v>35206.061999999998</v>
      </c>
      <c r="R17" s="18"/>
    </row>
    <row r="18" spans="1:18" s="3" customFormat="1" x14ac:dyDescent="0.2">
      <c r="A18" s="16" t="s">
        <v>24</v>
      </c>
      <c r="B18" s="9" t="s">
        <v>37</v>
      </c>
      <c r="C18" s="12">
        <f>6201.7-0.805</f>
        <v>6200.8949999999995</v>
      </c>
      <c r="D18" s="12">
        <v>5073.5110000000004</v>
      </c>
      <c r="E18" s="12">
        <v>4571.5510000000004</v>
      </c>
      <c r="F18" s="12"/>
      <c r="G18" s="12"/>
      <c r="H18" s="12"/>
      <c r="I18" s="12"/>
      <c r="J18" s="12"/>
      <c r="K18" s="12"/>
      <c r="L18" s="12"/>
      <c r="M18" s="12"/>
      <c r="N18" s="12"/>
      <c r="O18" s="10">
        <f t="shared" si="5"/>
        <v>15845.956999999999</v>
      </c>
      <c r="R18" s="18"/>
    </row>
    <row r="19" spans="1:18" s="3" customFormat="1" x14ac:dyDescent="0.2">
      <c r="A19" s="16" t="s">
        <v>25</v>
      </c>
      <c r="B19" s="9" t="s">
        <v>37</v>
      </c>
      <c r="C19" s="12">
        <v>1164.58</v>
      </c>
      <c r="D19" s="12">
        <v>1212.479</v>
      </c>
      <c r="E19" s="12">
        <v>1039.1279999999999</v>
      </c>
      <c r="F19" s="12"/>
      <c r="G19" s="12"/>
      <c r="H19" s="12"/>
      <c r="I19" s="12"/>
      <c r="J19" s="12"/>
      <c r="K19" s="12"/>
      <c r="L19" s="12"/>
      <c r="M19" s="12"/>
      <c r="N19" s="12"/>
      <c r="O19" s="10">
        <f t="shared" si="5"/>
        <v>3416.1869999999999</v>
      </c>
      <c r="R19" s="18"/>
    </row>
    <row r="20" spans="1:18" s="3" customFormat="1" x14ac:dyDescent="0.2">
      <c r="A20" s="16" t="s">
        <v>26</v>
      </c>
      <c r="B20" s="9" t="s">
        <v>37</v>
      </c>
      <c r="C20" s="12">
        <v>2131.2669999999998</v>
      </c>
      <c r="D20" s="12">
        <v>2216.971</v>
      </c>
      <c r="E20" s="12">
        <v>2249.3960000000002</v>
      </c>
      <c r="F20" s="12"/>
      <c r="G20" s="12"/>
      <c r="H20" s="12"/>
      <c r="I20" s="12"/>
      <c r="J20" s="12"/>
      <c r="K20" s="12"/>
      <c r="L20" s="12"/>
      <c r="M20" s="12"/>
      <c r="N20" s="12"/>
      <c r="O20" s="10">
        <f t="shared" si="5"/>
        <v>6597.634</v>
      </c>
      <c r="R20" s="18"/>
    </row>
    <row r="21" spans="1:18" s="3" customFormat="1" x14ac:dyDescent="0.2">
      <c r="A21" s="16" t="s">
        <v>27</v>
      </c>
      <c r="B21" s="9" t="s">
        <v>37</v>
      </c>
      <c r="C21" s="12">
        <v>2919.797</v>
      </c>
      <c r="D21" s="12">
        <v>3268.9160000000002</v>
      </c>
      <c r="E21" s="12">
        <v>3157.5709999999999</v>
      </c>
      <c r="F21" s="12"/>
      <c r="G21" s="12"/>
      <c r="H21" s="12"/>
      <c r="I21" s="12"/>
      <c r="J21" s="12"/>
      <c r="K21" s="12"/>
      <c r="L21" s="12"/>
      <c r="M21" s="12"/>
      <c r="N21" s="12"/>
      <c r="O21" s="10">
        <f t="shared" si="5"/>
        <v>9346.2839999999997</v>
      </c>
      <c r="R21" s="18"/>
    </row>
    <row r="22" spans="1:18" s="3" customFormat="1" ht="38.25" x14ac:dyDescent="0.2">
      <c r="A22" s="17" t="s">
        <v>28</v>
      </c>
      <c r="B22" s="9" t="s">
        <v>37</v>
      </c>
      <c r="C22" s="10">
        <f t="shared" ref="C22:E22" si="7">C23</f>
        <v>0</v>
      </c>
      <c r="D22" s="10">
        <f t="shared" si="7"/>
        <v>0</v>
      </c>
      <c r="E22" s="10">
        <f t="shared" si="7"/>
        <v>0</v>
      </c>
      <c r="F22" s="10"/>
      <c r="G22" s="10"/>
      <c r="H22" s="10"/>
      <c r="I22" s="10"/>
      <c r="J22" s="10"/>
      <c r="K22" s="10"/>
      <c r="L22" s="10"/>
      <c r="M22" s="10"/>
      <c r="N22" s="10"/>
      <c r="O22" s="10">
        <f t="shared" si="5"/>
        <v>0</v>
      </c>
      <c r="R22" s="18"/>
    </row>
    <row r="23" spans="1:18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5"/>
        <v>0</v>
      </c>
      <c r="R23" s="18"/>
    </row>
    <row r="24" spans="1:18" s="3" customFormat="1" ht="25.5" x14ac:dyDescent="0.2">
      <c r="A24" s="17" t="s">
        <v>34</v>
      </c>
      <c r="B24" s="9" t="s">
        <v>37</v>
      </c>
      <c r="C24" s="12">
        <v>43299.284</v>
      </c>
      <c r="D24" s="12">
        <v>40273.046999999999</v>
      </c>
      <c r="E24" s="12">
        <v>38634.845000000001</v>
      </c>
      <c r="F24" s="12"/>
      <c r="G24" s="12"/>
      <c r="H24" s="12"/>
      <c r="I24" s="12"/>
      <c r="J24" s="12"/>
      <c r="K24" s="12"/>
      <c r="L24" s="12"/>
      <c r="M24" s="12"/>
      <c r="N24" s="12"/>
      <c r="O24" s="10">
        <f t="shared" si="5"/>
        <v>122207.17600000001</v>
      </c>
      <c r="R24" s="18"/>
    </row>
    <row r="25" spans="1:18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8" s="3" customFormat="1" hidden="1" x14ac:dyDescent="0.2">
      <c r="A26" s="8" t="s">
        <v>36</v>
      </c>
      <c r="B26" s="9" t="s">
        <v>37</v>
      </c>
      <c r="C26" s="10">
        <f t="shared" ref="C26" si="8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8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8" s="3" customFormat="1" hidden="1" x14ac:dyDescent="0.2">
      <c r="A28" s="11" t="s">
        <v>14</v>
      </c>
      <c r="B28" s="9" t="s">
        <v>14</v>
      </c>
      <c r="C28" s="13" t="e">
        <f t="shared" ref="C28" si="9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10">O27/O26*100</f>
        <v>#DIV/0!</v>
      </c>
    </row>
    <row r="29" spans="1:18" s="3" customFormat="1" hidden="1" x14ac:dyDescent="0.2">
      <c r="A29" s="8" t="s">
        <v>15</v>
      </c>
      <c r="B29" s="9" t="s">
        <v>37</v>
      </c>
      <c r="C29" s="10">
        <f t="shared" ref="C29" si="11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8" s="3" customFormat="1" hidden="1" x14ac:dyDescent="0.2">
      <c r="A30" s="8" t="s">
        <v>32</v>
      </c>
      <c r="B30" s="9" t="s">
        <v>37</v>
      </c>
      <c r="C30" s="10">
        <f t="shared" ref="C30" si="12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8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8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13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13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13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14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13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13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13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13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13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15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13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13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13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13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13"/>
        <v>0</v>
      </c>
    </row>
    <row r="46" spans="1:15" x14ac:dyDescent="0.2">
      <c r="C46" s="23"/>
      <c r="D46" s="23"/>
    </row>
    <row r="47" spans="1:15" x14ac:dyDescent="0.2">
      <c r="C47" s="23"/>
      <c r="D47" s="23"/>
      <c r="E47" s="24"/>
      <c r="F47" s="23"/>
      <c r="G47" s="23"/>
    </row>
    <row r="48" spans="1:15" x14ac:dyDescent="0.2">
      <c r="C48" s="23"/>
      <c r="E48" s="23"/>
    </row>
    <row r="49" spans="3:3" x14ac:dyDescent="0.2">
      <c r="C49" s="23"/>
    </row>
  </sheetData>
  <mergeCells count="5">
    <mergeCell ref="A2:O2"/>
    <mergeCell ref="A3:O3"/>
    <mergeCell ref="A5:O5"/>
    <mergeCell ref="A7:O7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2022-04-19T05:47:17Z</dcterms:modified>
</cp:coreProperties>
</file>