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5621" refMode="R1C1"/>
</workbook>
</file>

<file path=xl/calcChain.xml><?xml version="1.0" encoding="utf-8"?>
<calcChain xmlns="http://schemas.openxmlformats.org/spreadsheetml/2006/main">
  <c r="N8" i="4" l="1"/>
  <c r="N12" i="4"/>
  <c r="N11" i="4"/>
  <c r="M8" i="4" l="1"/>
  <c r="L8" i="4" l="1"/>
  <c r="L11" i="4"/>
  <c r="J12" i="4" l="1"/>
  <c r="J17" i="4"/>
  <c r="J8" i="4" l="1"/>
  <c r="J11" i="4" s="1"/>
  <c r="H11" i="4" l="1"/>
  <c r="G11" i="4" l="1"/>
  <c r="G8" i="4"/>
  <c r="F8" i="4" l="1"/>
  <c r="F11" i="4"/>
  <c r="F10" i="4"/>
  <c r="E11" i="4" l="1"/>
  <c r="E8" i="4"/>
  <c r="C11" i="4" l="1"/>
  <c r="C8" i="4"/>
  <c r="N22" i="4" l="1"/>
  <c r="N17" i="4"/>
  <c r="M22" i="4" l="1"/>
  <c r="M17" i="4"/>
  <c r="M12" i="4"/>
  <c r="N10" i="4" l="1"/>
  <c r="M11" i="4"/>
  <c r="L12" i="4"/>
  <c r="K12" i="4"/>
  <c r="L22" i="4"/>
  <c r="L17" i="4"/>
  <c r="M10" i="4" l="1"/>
  <c r="K17" i="4"/>
  <c r="K8" i="4" s="1"/>
  <c r="K11" i="4" s="1"/>
  <c r="I12" i="4"/>
  <c r="L10" i="4" l="1"/>
  <c r="K22" i="4"/>
  <c r="K10" i="4" l="1"/>
  <c r="J22" i="4" l="1"/>
  <c r="I22" i="4" l="1"/>
  <c r="J10" i="4" l="1"/>
  <c r="I17" i="4"/>
  <c r="I8" i="4" s="1"/>
  <c r="I11" i="4" l="1"/>
  <c r="I10" i="4"/>
  <c r="H22" i="4"/>
  <c r="H17" i="4"/>
  <c r="H12" i="4"/>
  <c r="H8" i="4" l="1"/>
  <c r="G22" i="4"/>
  <c r="G17" i="4"/>
  <c r="G12" i="4"/>
  <c r="H10" i="4" l="1"/>
  <c r="F12" i="4"/>
  <c r="F22" i="4"/>
  <c r="F17" i="4"/>
  <c r="G10" i="4" l="1"/>
  <c r="E17" i="4"/>
  <c r="E12" i="4"/>
  <c r="E22" i="4"/>
  <c r="D22" i="4"/>
  <c r="D12" i="4" l="1"/>
  <c r="D17" i="4"/>
  <c r="E10" i="4" l="1"/>
  <c r="D8" i="4"/>
  <c r="D11" i="4" s="1"/>
  <c r="C17" i="4"/>
  <c r="C40" i="4"/>
  <c r="C35" i="4"/>
  <c r="C30" i="4"/>
  <c r="C26" i="4" l="1"/>
  <c r="C28" i="4" s="1"/>
  <c r="D10" i="4"/>
  <c r="C22" i="4"/>
  <c r="C12" i="4"/>
  <c r="C29" i="4" l="1"/>
  <c r="O8" i="4" l="1"/>
  <c r="C10" i="4"/>
  <c r="O44" i="4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<sst xmlns="http://schemas.openxmlformats.org/spreadsheetml/2006/main" count="93" uniqueCount="41">
  <si>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</si>
  <si>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</si>
  <si>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</si>
  <si>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</si>
  <si>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</si>
  <si>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</si>
  <si>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</si>
  <si>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</si>
  <si>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</si>
  <si>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</si>
  <si>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</si>
  <si>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</si>
  <si>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</si>
  <si>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</si>
  <si>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</si>
  <si>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</si>
  <si>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</si>
  <si>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</si>
  <si>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</si>
  <si>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</si>
  <si>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</si>
  <si>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</si>
  <si>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</si>
  <si>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</si>
  <si>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</si>
  <si>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</si>
  <si>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</si>
  <si>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</si>
  <si>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</si>
  <si>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</si>
  <si>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</si>
  <si>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</si>
  <si>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</si>
  <si>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</si>
  <si>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</si>
  <si>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</si>
  <si>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</si>
  <si>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Филиал ПАО "МРСК Юга" - "Калмэнерго"</t>
  </si>
  <si>
    <t>Прием в сеть</t>
  </si>
  <si>
    <t>ПАО "МРСК Юга"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</si>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</sst>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S22" sqref="S22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3" style="3" customWidth="1"/>
    <col min="16" max="16" width="11.140625" style="2" bestFit="1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7" s="4" customFormat="1" ht="23.25" customHeight="1" x14ac:dyDescent="0.2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1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34" t="s">
        <v>37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5"/>
    </row>
    <row r="8" spans="1:17" s="4" customFormat="1" x14ac:dyDescent="0.2">
      <c r="A8" s="9" t="s">
        <v>38</v>
      </c>
      <c r="B8" s="10" t="s">
        <v>13</v>
      </c>
      <c r="C8" s="11">
        <f>C9+C12+C17+C22+C24</f>
        <v>19.720819947999999</v>
      </c>
      <c r="D8" s="11">
        <f t="shared" ref="D8" si="0">D9+D12+D17+D22+D24</f>
        <v>17.445935000000002</v>
      </c>
      <c r="E8" s="11">
        <f>E9+E12+E17+E22+E24</f>
        <v>18.379743303000001</v>
      </c>
      <c r="F8" s="11">
        <f>F9+F12+F17+F22+F24</f>
        <v>14.7442957002</v>
      </c>
      <c r="G8" s="11">
        <f>G9+G12+G17+G22+G24</f>
        <v>13.352445199</v>
      </c>
      <c r="H8" s="11">
        <f t="shared" ref="H8:K8" si="1">H9+H12+H17+H22+H24</f>
        <v>15.607750798999998</v>
      </c>
      <c r="I8" s="11">
        <f t="shared" si="1"/>
        <v>18.214916503000001</v>
      </c>
      <c r="J8" s="11">
        <f>J9+J12+J17+J22+J24</f>
        <v>15.971615100000001</v>
      </c>
      <c r="K8" s="27">
        <f t="shared" si="1"/>
        <v>13.161976699999999</v>
      </c>
      <c r="L8" s="11">
        <f>L9+L12+L17+L22+L24</f>
        <v>14.977617800999999</v>
      </c>
      <c r="M8" s="11">
        <f>M9+M12+M17+M22+M24</f>
        <v>17.561165452000001</v>
      </c>
      <c r="N8" s="11">
        <f>N9+N12+N17+N22+N24</f>
        <v>19.37866545</v>
      </c>
      <c r="O8" s="11">
        <f>SUM(C8:N8)</f>
        <v>198.51694695520001</v>
      </c>
    </row>
    <row r="9" spans="1:17" s="4" customFormat="1" x14ac:dyDescent="0.2">
      <c r="A9" s="9" t="s">
        <v>14</v>
      </c>
      <c r="B9" s="10" t="s">
        <v>13</v>
      </c>
      <c r="C9" s="13">
        <v>6.9967790000000001</v>
      </c>
      <c r="D9" s="13">
        <v>4.7614349999999996</v>
      </c>
      <c r="E9" s="13">
        <v>-3.458396</v>
      </c>
      <c r="F9" s="13">
        <v>2.5291800000000002</v>
      </c>
      <c r="G9" s="13">
        <v>2.1792050000000001</v>
      </c>
      <c r="H9" s="13">
        <v>-2.7824260000000001</v>
      </c>
      <c r="I9" s="13">
        <v>3.1395629999999999</v>
      </c>
      <c r="J9" s="13">
        <v>3.7269649999999999</v>
      </c>
      <c r="K9" s="13">
        <v>2.0060859999999998</v>
      </c>
      <c r="L9" s="13">
        <v>4.1612070000000001</v>
      </c>
      <c r="M9" s="13">
        <v>4.3893620000000002</v>
      </c>
      <c r="N9" s="13">
        <v>6.2884479999999998</v>
      </c>
      <c r="O9" s="11">
        <f>SUM(C9:N9)</f>
        <v>33.937407999999998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 t="shared" ref="C10:D10" si="2">C9/C8*100</f>
        <v>35.479148526527588</v>
      </c>
      <c r="D10" s="14">
        <f t="shared" si="2"/>
        <v>27.292518285778318</v>
      </c>
      <c r="E10" s="14">
        <f t="shared" ref="E10:G10" si="3">E9/E8*100</f>
        <v>-18.816345489632109</v>
      </c>
      <c r="F10" s="14">
        <f>F9/F8*100</f>
        <v>17.153616906677289</v>
      </c>
      <c r="G10" s="14">
        <f t="shared" si="3"/>
        <v>16.320643653817104</v>
      </c>
      <c r="H10" s="14">
        <f t="shared" ref="H10:N10" si="4">H9/H8*100</f>
        <v>-17.827206724611933</v>
      </c>
      <c r="I10" s="14">
        <f t="shared" si="4"/>
        <v>17.23621955380862</v>
      </c>
      <c r="J10" s="14">
        <f t="shared" si="4"/>
        <v>23.334928726149929</v>
      </c>
      <c r="K10" s="14">
        <f t="shared" si="4"/>
        <v>15.241525233819933</v>
      </c>
      <c r="L10" s="14">
        <f t="shared" si="4"/>
        <v>27.782836064371814</v>
      </c>
      <c r="M10" s="14">
        <f t="shared" si="4"/>
        <v>24.994707851238346</v>
      </c>
      <c r="N10" s="14">
        <f t="shared" si="4"/>
        <v>32.450366699529354</v>
      </c>
      <c r="O10" s="14">
        <f t="shared" ref="O10" si="5">O9/O8*100</f>
        <v>17.095471454967907</v>
      </c>
    </row>
    <row r="11" spans="1:17" s="4" customFormat="1" x14ac:dyDescent="0.2">
      <c r="A11" s="9" t="s">
        <v>16</v>
      </c>
      <c r="B11" s="10" t="s">
        <v>13</v>
      </c>
      <c r="C11" s="11">
        <f t="shared" ref="C11:I11" si="6">C8-C9</f>
        <v>12.724040947999999</v>
      </c>
      <c r="D11" s="11">
        <f t="shared" si="6"/>
        <v>12.684500000000003</v>
      </c>
      <c r="E11" s="11">
        <f t="shared" si="6"/>
        <v>21.838139303000002</v>
      </c>
      <c r="F11" s="11">
        <f t="shared" si="6"/>
        <v>12.2151157002</v>
      </c>
      <c r="G11" s="11">
        <f t="shared" si="6"/>
        <v>11.173240199</v>
      </c>
      <c r="H11" s="11">
        <f t="shared" si="6"/>
        <v>18.390176798999999</v>
      </c>
      <c r="I11" s="11">
        <f t="shared" si="6"/>
        <v>15.075353503000002</v>
      </c>
      <c r="J11" s="11">
        <f>J8-J9</f>
        <v>12.244650100000001</v>
      </c>
      <c r="K11" s="11">
        <f t="shared" ref="K11" si="7">K8-K9</f>
        <v>11.155890699999999</v>
      </c>
      <c r="L11" s="11">
        <f>L8-L9</f>
        <v>10.816410801</v>
      </c>
      <c r="M11" s="11">
        <f>M8-M9</f>
        <v>13.171803452000001</v>
      </c>
      <c r="N11" s="11">
        <f>N8-N9</f>
        <v>13.090217450000001</v>
      </c>
      <c r="O11" s="11">
        <f>SUM(C11:N11)</f>
        <v>164.57953895520004</v>
      </c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6.5528069479999997</v>
      </c>
      <c r="D12" s="11">
        <f t="shared" si="8"/>
        <v>6.3678679999999996</v>
      </c>
      <c r="E12" s="11">
        <f t="shared" ref="E12:F12" si="9">E13+E14+E15+E16</f>
        <v>6.4297243029999995</v>
      </c>
      <c r="F12" s="11">
        <f t="shared" si="9"/>
        <v>7.6467957002000002</v>
      </c>
      <c r="G12" s="11">
        <f t="shared" ref="G12:H12" si="10">G13+G14+G15+G16</f>
        <v>6.8415551990000001</v>
      </c>
      <c r="H12" s="11">
        <f t="shared" si="10"/>
        <v>19.475822798999999</v>
      </c>
      <c r="I12" s="11">
        <f t="shared" ref="I12:N12" si="11">I13+I14+I15+I16</f>
        <v>7.4449915029999998</v>
      </c>
      <c r="J12" s="11">
        <f t="shared" si="11"/>
        <v>7.0414140999999999</v>
      </c>
      <c r="K12" s="11">
        <f t="shared" si="11"/>
        <v>5.7282756999999993</v>
      </c>
      <c r="L12" s="11">
        <f t="shared" si="11"/>
        <v>5.6481258009999991</v>
      </c>
      <c r="M12" s="11">
        <f t="shared" si="11"/>
        <v>6.2254754520000013</v>
      </c>
      <c r="N12" s="11">
        <f>N13+N14+N15+N16</f>
        <v>6.0980924500000002</v>
      </c>
      <c r="O12" s="11">
        <f>SUM(C12:N12)</f>
        <v>91.500947955199976</v>
      </c>
      <c r="Q12" s="20"/>
    </row>
    <row r="13" spans="1:17" s="4" customFormat="1" x14ac:dyDescent="0.2">
      <c r="A13" s="12" t="s">
        <v>21</v>
      </c>
      <c r="B13" s="10" t="s">
        <v>13</v>
      </c>
      <c r="C13" s="13">
        <v>5.1961067999999999</v>
      </c>
      <c r="D13" s="13">
        <v>4.7202799999999998</v>
      </c>
      <c r="E13" s="13">
        <v>4.5648114</v>
      </c>
      <c r="F13" s="13">
        <v>4.538027391</v>
      </c>
      <c r="G13" s="13">
        <v>4.0875970989999999</v>
      </c>
      <c r="H13" s="13">
        <v>4.1074150989999998</v>
      </c>
      <c r="I13" s="13">
        <v>5.2597975000000003</v>
      </c>
      <c r="J13" s="13">
        <v>5.4723674999999998</v>
      </c>
      <c r="K13" s="13">
        <v>4.3993035999999996</v>
      </c>
      <c r="L13" s="13">
        <v>4.2893134999999996</v>
      </c>
      <c r="M13" s="13">
        <v>4.6848375000000004</v>
      </c>
      <c r="N13" s="13">
        <v>4.7091564999999997</v>
      </c>
      <c r="O13" s="11">
        <f>SUM(C13:N13)</f>
        <v>56.029013888999998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1">
        <f t="shared" ref="O14:O23" si="12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0.20369614799999999</v>
      </c>
      <c r="D15" s="13">
        <v>0.191359</v>
      </c>
      <c r="E15" s="13">
        <v>0.17954990300000001</v>
      </c>
      <c r="F15" s="13">
        <v>0.1862273092</v>
      </c>
      <c r="G15" s="13">
        <v>0.1747331</v>
      </c>
      <c r="H15" s="13">
        <v>0.1728497</v>
      </c>
      <c r="I15" s="13">
        <v>0.20802000300000001</v>
      </c>
      <c r="J15" s="13">
        <v>0.18702559999999999</v>
      </c>
      <c r="K15" s="13">
        <v>0.1781761</v>
      </c>
      <c r="L15" s="13">
        <v>0.168982301</v>
      </c>
      <c r="M15" s="13">
        <v>0.17810195200000001</v>
      </c>
      <c r="N15" s="13">
        <v>0.16644295000000001</v>
      </c>
      <c r="O15" s="11">
        <f t="shared" si="12"/>
        <v>2.1951640661999998</v>
      </c>
    </row>
    <row r="16" spans="1:17" s="4" customFormat="1" ht="25.5" x14ac:dyDescent="0.2">
      <c r="A16" s="16" t="s">
        <v>24</v>
      </c>
      <c r="B16" s="10" t="s">
        <v>13</v>
      </c>
      <c r="C16" s="13">
        <v>1.1530039999999999</v>
      </c>
      <c r="D16" s="13">
        <v>1.456229</v>
      </c>
      <c r="E16" s="13">
        <v>1.6853629999999999</v>
      </c>
      <c r="F16" s="13">
        <v>2.9225409999999998</v>
      </c>
      <c r="G16" s="13">
        <v>2.5792250000000001</v>
      </c>
      <c r="H16" s="13">
        <v>15.195558</v>
      </c>
      <c r="I16" s="13">
        <v>1.977174</v>
      </c>
      <c r="J16" s="13">
        <v>1.3820209999999999</v>
      </c>
      <c r="K16" s="13">
        <v>1.1507959999999999</v>
      </c>
      <c r="L16" s="13">
        <v>1.1898299999999999</v>
      </c>
      <c r="M16" s="13">
        <v>1.362536</v>
      </c>
      <c r="N16" s="13">
        <v>1.2224930000000001</v>
      </c>
      <c r="O16" s="11">
        <f t="shared" si="12"/>
        <v>33.276769999999999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6.1154329999999995</v>
      </c>
      <c r="D17" s="11">
        <f t="shared" si="13"/>
        <v>6.2690269999999995</v>
      </c>
      <c r="E17" s="11">
        <f t="shared" si="13"/>
        <v>15.360126000000001</v>
      </c>
      <c r="F17" s="11">
        <f t="shared" si="13"/>
        <v>4.5240790000000004</v>
      </c>
      <c r="G17" s="11">
        <f t="shared" si="13"/>
        <v>4.2757190000000005</v>
      </c>
      <c r="H17" s="11">
        <f t="shared" ref="H17" si="14">H18+H19+H20+H21</f>
        <v>-1.1511979999999999</v>
      </c>
      <c r="I17" s="11">
        <f t="shared" ref="I17:N17" si="15">I18+I19+I20+I21</f>
        <v>7.55532</v>
      </c>
      <c r="J17" s="11">
        <f>J18+J19+J20+J21</f>
        <v>5.135929</v>
      </c>
      <c r="K17" s="11">
        <f t="shared" si="15"/>
        <v>5.373049</v>
      </c>
      <c r="L17" s="11">
        <f t="shared" si="15"/>
        <v>5.1197669999999995</v>
      </c>
      <c r="M17" s="11">
        <f t="shared" si="15"/>
        <v>6.8918909999999993</v>
      </c>
      <c r="N17" s="11">
        <f t="shared" si="15"/>
        <v>6.9353619999999996</v>
      </c>
      <c r="O17" s="11">
        <f t="shared" si="12"/>
        <v>72.404504000000003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27</v>
      </c>
      <c r="B20" s="10" t="s">
        <v>13</v>
      </c>
      <c r="C20" s="13">
        <v>3.6054249999999999</v>
      </c>
      <c r="D20" s="13">
        <v>3.6155930000000001</v>
      </c>
      <c r="E20" s="13">
        <v>11.922551</v>
      </c>
      <c r="F20" s="13">
        <v>2.4197890000000002</v>
      </c>
      <c r="G20" s="13">
        <v>2.3372160000000002</v>
      </c>
      <c r="H20" s="13">
        <v>-3.176113</v>
      </c>
      <c r="I20" s="13">
        <v>4.5063399999999998</v>
      </c>
      <c r="J20" s="13">
        <v>2.6777489999999999</v>
      </c>
      <c r="K20" s="13">
        <v>3.2292839999999998</v>
      </c>
      <c r="L20" s="13">
        <v>2.7695020000000001</v>
      </c>
      <c r="M20" s="13">
        <v>3.9998019999999999</v>
      </c>
      <c r="N20" s="13">
        <v>3.548219</v>
      </c>
      <c r="O20" s="11">
        <f t="shared" si="12"/>
        <v>41.455357000000006</v>
      </c>
    </row>
    <row r="21" spans="1:15" s="4" customFormat="1" x14ac:dyDescent="0.2">
      <c r="A21" s="17" t="s">
        <v>28</v>
      </c>
      <c r="B21" s="10" t="s">
        <v>13</v>
      </c>
      <c r="C21" s="13">
        <v>2.510008</v>
      </c>
      <c r="D21" s="13">
        <v>2.6534339999999998</v>
      </c>
      <c r="E21" s="13">
        <v>3.4375749999999998</v>
      </c>
      <c r="F21" s="13">
        <v>2.1042900000000002</v>
      </c>
      <c r="G21" s="13">
        <v>1.9385030000000001</v>
      </c>
      <c r="H21" s="13">
        <v>2.024915</v>
      </c>
      <c r="I21" s="13">
        <v>3.0489799999999998</v>
      </c>
      <c r="J21" s="13">
        <v>2.45818</v>
      </c>
      <c r="K21" s="13">
        <v>2.1437650000000001</v>
      </c>
      <c r="L21" s="13">
        <v>2.3502649999999998</v>
      </c>
      <c r="M21" s="13">
        <v>2.8920889999999999</v>
      </c>
      <c r="N21" s="13">
        <v>3.387143</v>
      </c>
      <c r="O21" s="11">
        <f t="shared" si="12"/>
        <v>30.949146999999996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 t="shared" si="12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5.5801000000000003E-2</v>
      </c>
      <c r="D24" s="13">
        <v>4.7605000000000001E-2</v>
      </c>
      <c r="E24" s="13">
        <v>4.8288999999999999E-2</v>
      </c>
      <c r="F24" s="13">
        <v>4.4241000000000003E-2</v>
      </c>
      <c r="G24" s="13">
        <v>5.5966000000000002E-2</v>
      </c>
      <c r="H24" s="13">
        <v>6.5551999999999999E-2</v>
      </c>
      <c r="I24" s="13">
        <v>7.5041999999999998E-2</v>
      </c>
      <c r="J24" s="13">
        <v>6.7307000000000006E-2</v>
      </c>
      <c r="K24" s="13">
        <v>5.4566000000000003E-2</v>
      </c>
      <c r="L24" s="13">
        <v>4.8517999999999999E-2</v>
      </c>
      <c r="M24" s="13">
        <v>5.4436999999999999E-2</v>
      </c>
      <c r="N24" s="13">
        <v>5.6763000000000001E-2</v>
      </c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38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E45" s="26"/>
    </row>
    <row r="46" spans="1:15" x14ac:dyDescent="0.2">
      <c r="E46" s="24"/>
    </row>
    <row r="47" spans="1:15" x14ac:dyDescent="0.2">
      <c r="C47" s="24"/>
      <c r="E47" s="24"/>
    </row>
    <row r="49" spans="3:7" x14ac:dyDescent="0.2">
      <c r="C49" s="24"/>
      <c r="E49" s="24"/>
      <c r="F49" s="24"/>
    </row>
    <row r="50" spans="3:7" x14ac:dyDescent="0.2">
      <c r="F50" s="24"/>
      <c r="G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7" fitToHeight="4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2019-01-22T10:35:57Z</dcterms:modified>
</cp:coreProperties>
</file>